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backupFile="1" codeName="ThisWorkbook"/>
  <workbookProtection workbookPassword="EF04" lockStructure="1"/>
  <bookViews>
    <workbookView xWindow="-15" yWindow="7200" windowWidth="26580" windowHeight="7260" tabRatio="879" firstSheet="1" activeTab="5"/>
  </bookViews>
  <sheets>
    <sheet name="Logos" sheetId="39" state="hidden" r:id="rId1"/>
    <sheet name="Instructions" sheetId="17" r:id="rId2"/>
    <sheet name="Vacation Calculator" sheetId="36" state="hidden" r:id="rId3"/>
    <sheet name="Master" sheetId="70" state="hidden" r:id="rId4"/>
    <sheet name="Master2" sheetId="41" state="hidden" r:id="rId5"/>
    <sheet name="12 Mo Calendar" sheetId="59" r:id="rId6"/>
    <sheet name="15 Mo Special" sheetId="69" state="hidden" r:id="rId7"/>
    <sheet name="15 Mo Portrait" sheetId="62" state="hidden" r:id="rId8"/>
    <sheet name="15 Mo Calendar" sheetId="73" r:id="rId9"/>
    <sheet name="Holiday Schedule" sheetId="66" r:id="rId10"/>
    <sheet name="Age Table" sheetId="60" r:id="rId11"/>
    <sheet name="Holiday Sched 2" sheetId="18" state="hidden" r:id="rId12"/>
    <sheet name="Vacation Entitlement" sheetId="19" state="hidden" r:id="rId13"/>
    <sheet name="Jan" sheetId="42" r:id="rId14"/>
    <sheet name="Feb" sheetId="43" r:id="rId15"/>
    <sheet name="Mar" sheetId="44" r:id="rId16"/>
    <sheet name="April" sheetId="45" r:id="rId17"/>
    <sheet name="May" sheetId="46" r:id="rId18"/>
    <sheet name="June" sheetId="47" r:id="rId19"/>
    <sheet name="July" sheetId="48" r:id="rId20"/>
    <sheet name="Aug" sheetId="49" r:id="rId21"/>
    <sheet name="Sept" sheetId="51" r:id="rId22"/>
    <sheet name="Oct" sheetId="52" r:id="rId23"/>
    <sheet name="Nov" sheetId="53" r:id="rId24"/>
    <sheet name="Dec" sheetId="54" r:id="rId25"/>
    <sheet name="Module2" sheetId="16" state="veryHidden" r:id="rId26"/>
  </sheets>
  <definedNames>
    <definedName name="_xlnm.Print_Area" localSheetId="5">'12 Mo Calendar'!$A$1:$AI$67</definedName>
    <definedName name="_xlnm.Print_Area" localSheetId="8">'15 Mo Calendar'!$A$12:$AR$73</definedName>
    <definedName name="_xlnm.Print_Area" localSheetId="7">'15 Mo Portrait'!$A$12:$Z$110</definedName>
    <definedName name="_xlnm.Print_Area" localSheetId="6">'15 Mo Special'!$A$12:$AR$76</definedName>
    <definedName name="_xlnm.Print_Area" localSheetId="3">Master!$A$12:$AR$71</definedName>
    <definedName name="_xlnm.Print_Area" localSheetId="4">Master2!$A$12:$AR$76</definedName>
    <definedName name="_xlnm.Print_Titles" localSheetId="11">'Holiday Sched 2'!$1:$4</definedName>
    <definedName name="_xlnm.Print_Titles" localSheetId="9">'Holiday Schedule'!$1:$3</definedName>
    <definedName name="Vacation_Entitlement">'Vacation Entitlement'!$A$3:$B$38</definedName>
  </definedNames>
  <calcPr calcId="145621"/>
</workbook>
</file>

<file path=xl/calcChain.xml><?xml version="1.0" encoding="utf-8"?>
<calcChain xmlns="http://schemas.openxmlformats.org/spreadsheetml/2006/main">
  <c r="A28" i="59" l="1"/>
  <c r="J28" i="59"/>
  <c r="AB64" i="59"/>
  <c r="S64" i="59"/>
  <c r="J64" i="59"/>
  <c r="A64" i="59"/>
  <c r="A48" i="59"/>
  <c r="AB48" i="59"/>
  <c r="S48" i="59"/>
  <c r="J48" i="59"/>
  <c r="AB28" i="59"/>
  <c r="S28" i="59" l="1"/>
  <c r="AG5" i="59" l="1"/>
  <c r="AG6" i="59" s="1"/>
  <c r="AG56" i="73" l="1"/>
  <c r="AN63" i="73"/>
  <c r="AO63" i="73"/>
  <c r="AB63" i="73"/>
  <c r="AC63" i="73"/>
  <c r="AC56" i="73"/>
  <c r="S66" i="73"/>
  <c r="S65" i="73"/>
  <c r="N64" i="73"/>
  <c r="N63" i="73"/>
  <c r="L56" i="73"/>
  <c r="H56" i="73"/>
  <c r="C56" i="73"/>
  <c r="D56" i="73" s="1"/>
  <c r="E56" i="73" s="1"/>
  <c r="F56" i="73" s="1"/>
  <c r="B56" i="73"/>
  <c r="A56" i="73"/>
  <c r="AR46" i="73"/>
  <c r="AR45" i="73"/>
  <c r="AO38" i="73"/>
  <c r="AE46" i="73"/>
  <c r="AE45" i="73"/>
  <c r="AD38" i="73"/>
  <c r="T48" i="73"/>
  <c r="T47" i="73"/>
  <c r="Z38" i="73"/>
  <c r="O45" i="73"/>
  <c r="N45" i="73"/>
  <c r="O46" i="73"/>
  <c r="M38" i="73"/>
  <c r="C46" i="73"/>
  <c r="C45" i="73"/>
  <c r="B38" i="73"/>
  <c r="AK28" i="73"/>
  <c r="AP18" i="73"/>
  <c r="AF26" i="73"/>
  <c r="Y8" i="59" l="1"/>
  <c r="AG7" i="59" l="1"/>
  <c r="Y4" i="59" s="1"/>
  <c r="AM55" i="73"/>
  <c r="AN55" i="73" s="1"/>
  <c r="AO55" i="73" s="1"/>
  <c r="AP55" i="73" s="1"/>
  <c r="AR55" i="73" s="1"/>
  <c r="AC55" i="73"/>
  <c r="AD55" i="73" s="1"/>
  <c r="AE55" i="73" s="1"/>
  <c r="AF55" i="73" s="1"/>
  <c r="AG55" i="73" s="1"/>
  <c r="AI55" i="73" s="1"/>
  <c r="B37" i="73"/>
  <c r="C37" i="73" s="1"/>
  <c r="D37" i="73" s="1"/>
  <c r="E37" i="73" s="1"/>
  <c r="F37" i="73" s="1"/>
  <c r="AG8" i="59" l="1"/>
  <c r="AE11" i="59"/>
  <c r="F6" i="47" l="1"/>
  <c r="L6" i="47" s="1"/>
  <c r="R6" i="47" s="1"/>
  <c r="X6" i="47" s="1"/>
  <c r="AD6" i="47" s="1"/>
  <c r="AJ6" i="47" s="1"/>
  <c r="F4" i="47"/>
  <c r="L4" i="47"/>
  <c r="K32" i="59" l="1"/>
  <c r="AD37" i="73" l="1"/>
  <c r="AE37" i="73" s="1"/>
  <c r="AF37" i="73" s="1"/>
  <c r="AG37" i="73" s="1"/>
  <c r="AI37" i="73" s="1"/>
  <c r="AB39" i="73" s="1"/>
  <c r="AC39" i="73" s="1"/>
  <c r="AD39" i="73" s="1"/>
  <c r="AE39" i="73" s="1"/>
  <c r="AF39" i="73" s="1"/>
  <c r="AG39" i="73" s="1"/>
  <c r="AI39" i="73" s="1"/>
  <c r="AB41" i="73" s="1"/>
  <c r="AC41" i="73" s="1"/>
  <c r="AD41" i="73" s="1"/>
  <c r="AE41" i="73" s="1"/>
  <c r="AF41" i="73" s="1"/>
  <c r="AG41" i="73" s="1"/>
  <c r="AI41" i="73" s="1"/>
  <c r="AB43" i="73" s="1"/>
  <c r="AC43" i="73" s="1"/>
  <c r="AD43" i="73" s="1"/>
  <c r="AE43" i="73" s="1"/>
  <c r="AF43" i="73" s="1"/>
  <c r="AG43" i="73" s="1"/>
  <c r="AI43" i="73" s="1"/>
  <c r="AB45" i="73" s="1"/>
  <c r="AC45" i="73" s="1"/>
  <c r="AD45" i="73" s="1"/>
  <c r="Q1" i="54"/>
  <c r="Q1" i="53"/>
  <c r="Q1" i="52"/>
  <c r="Q1" i="51"/>
  <c r="Q1" i="49"/>
  <c r="Q1" i="48"/>
  <c r="Q1" i="47"/>
  <c r="Q1" i="46"/>
  <c r="Q1" i="45"/>
  <c r="Q1" i="44"/>
  <c r="Q1" i="43"/>
  <c r="Q1" i="42"/>
  <c r="X4" i="52"/>
  <c r="AD4" i="52" s="1"/>
  <c r="AJ4" i="52" s="1"/>
  <c r="R4" i="48"/>
  <c r="X4" i="48" s="1"/>
  <c r="AD4" i="48" s="1"/>
  <c r="AJ4" i="48" s="1"/>
  <c r="R4" i="45"/>
  <c r="X4" i="45" s="1"/>
  <c r="AD4" i="45" s="1"/>
  <c r="AJ4" i="45" s="1"/>
  <c r="A4" i="42" l="1"/>
  <c r="AD4" i="42" s="1"/>
  <c r="AJ4" i="42" s="1"/>
  <c r="N52" i="59"/>
  <c r="O52" i="59" s="1"/>
  <c r="Q52" i="59" s="1"/>
  <c r="V32" i="59"/>
  <c r="W32" i="59" s="1"/>
  <c r="X32" i="59" s="1"/>
  <c r="Z32" i="59" s="1"/>
  <c r="AE15" i="59"/>
  <c r="AF15" i="59" s="1"/>
  <c r="AG15" i="59" s="1"/>
  <c r="AI15" i="59" s="1"/>
  <c r="E15" i="59"/>
  <c r="F15" i="59" s="1"/>
  <c r="H15" i="59" s="1"/>
  <c r="L55" i="73"/>
  <c r="M55" i="73" s="1"/>
  <c r="N55" i="73" s="1"/>
  <c r="O55" i="73" s="1"/>
  <c r="Q55" i="73" s="1"/>
  <c r="J57" i="73" s="1"/>
  <c r="K57" i="73" s="1"/>
  <c r="L57" i="73" s="1"/>
  <c r="M57" i="73" s="1"/>
  <c r="N57" i="73" s="1"/>
  <c r="O57" i="73" s="1"/>
  <c r="Q57" i="73" s="1"/>
  <c r="J59" i="73" s="1"/>
  <c r="K59" i="73" s="1"/>
  <c r="L59" i="73" s="1"/>
  <c r="M59" i="73" s="1"/>
  <c r="N59" i="73" s="1"/>
  <c r="O59" i="73" s="1"/>
  <c r="Q59" i="73" s="1"/>
  <c r="J61" i="73" s="1"/>
  <c r="K61" i="73" s="1"/>
  <c r="L61" i="73" s="1"/>
  <c r="M61" i="73" s="1"/>
  <c r="N61" i="73" s="1"/>
  <c r="O61" i="73" s="1"/>
  <c r="Q61" i="73" s="1"/>
  <c r="J63" i="73" s="1"/>
  <c r="K63" i="73" s="1"/>
  <c r="L63" i="73" s="1"/>
  <c r="M63" i="73" s="1"/>
  <c r="AK57" i="73"/>
  <c r="AL57" i="73" s="1"/>
  <c r="AM57" i="73" s="1"/>
  <c r="AN57" i="73" s="1"/>
  <c r="AO57" i="73" s="1"/>
  <c r="AP57" i="73" s="1"/>
  <c r="AR57" i="73" s="1"/>
  <c r="AK59" i="73" s="1"/>
  <c r="AL59" i="73" s="1"/>
  <c r="AM59" i="73" s="1"/>
  <c r="AN59" i="73" s="1"/>
  <c r="AO59" i="73" s="1"/>
  <c r="AP59" i="73" s="1"/>
  <c r="AR59" i="73" s="1"/>
  <c r="AK61" i="73" s="1"/>
  <c r="AL61" i="73" s="1"/>
  <c r="AM61" i="73" s="1"/>
  <c r="AN61" i="73" s="1"/>
  <c r="AO61" i="73" s="1"/>
  <c r="AP61" i="73" s="1"/>
  <c r="AR61" i="73" s="1"/>
  <c r="AK63" i="73" s="1"/>
  <c r="AL63" i="73" s="1"/>
  <c r="AM63" i="73" s="1"/>
  <c r="AB57" i="73"/>
  <c r="AC57" i="73" s="1"/>
  <c r="AD57" i="73" s="1"/>
  <c r="AE57" i="73" s="1"/>
  <c r="AF57" i="73" s="1"/>
  <c r="AG57" i="73" s="1"/>
  <c r="AI57" i="73" s="1"/>
  <c r="AB59" i="73" s="1"/>
  <c r="AC59" i="73" s="1"/>
  <c r="AD59" i="73" s="1"/>
  <c r="AE59" i="73" s="1"/>
  <c r="AF59" i="73" s="1"/>
  <c r="AG59" i="73" s="1"/>
  <c r="AI59" i="73" s="1"/>
  <c r="AB61" i="73" s="1"/>
  <c r="AC61" i="73" s="1"/>
  <c r="AD61" i="73" s="1"/>
  <c r="AE61" i="73" s="1"/>
  <c r="AF61" i="73" s="1"/>
  <c r="AG61" i="73" s="1"/>
  <c r="AI61" i="73" s="1"/>
  <c r="X55" i="73"/>
  <c r="Z55" i="73" s="1"/>
  <c r="S57" i="73" s="1"/>
  <c r="T57" i="73" s="1"/>
  <c r="U57" i="73" s="1"/>
  <c r="V57" i="73" s="1"/>
  <c r="W57" i="73" s="1"/>
  <c r="X57" i="73" s="1"/>
  <c r="Z57" i="73" s="1"/>
  <c r="S59" i="73" s="1"/>
  <c r="T59" i="73" s="1"/>
  <c r="U59" i="73" s="1"/>
  <c r="V59" i="73" s="1"/>
  <c r="W59" i="73" s="1"/>
  <c r="X59" i="73" s="1"/>
  <c r="Z59" i="73" s="1"/>
  <c r="S61" i="73" s="1"/>
  <c r="T61" i="73" s="1"/>
  <c r="U61" i="73" s="1"/>
  <c r="V61" i="73" s="1"/>
  <c r="W61" i="73" s="1"/>
  <c r="X61" i="73" s="1"/>
  <c r="Z61" i="73" s="1"/>
  <c r="S63" i="73" s="1"/>
  <c r="T63" i="73" s="1"/>
  <c r="U63" i="73" s="1"/>
  <c r="V63" i="73" s="1"/>
  <c r="W63" i="73" s="1"/>
  <c r="X63" i="73" s="1"/>
  <c r="Z63" i="73" s="1"/>
  <c r="H55" i="73"/>
  <c r="A57" i="73" s="1"/>
  <c r="B57" i="73" s="1"/>
  <c r="C57" i="73" s="1"/>
  <c r="D57" i="73" s="1"/>
  <c r="E57" i="73" s="1"/>
  <c r="F57" i="73" s="1"/>
  <c r="H57" i="73" s="1"/>
  <c r="A59" i="73" s="1"/>
  <c r="B59" i="73" s="1"/>
  <c r="C59" i="73" s="1"/>
  <c r="D59" i="73" s="1"/>
  <c r="E59" i="73" s="1"/>
  <c r="F59" i="73" s="1"/>
  <c r="H59" i="73" s="1"/>
  <c r="A61" i="73" s="1"/>
  <c r="B61" i="73" s="1"/>
  <c r="C61" i="73" s="1"/>
  <c r="D61" i="73" s="1"/>
  <c r="E61" i="73" s="1"/>
  <c r="F61" i="73" s="1"/>
  <c r="H61" i="73" s="1"/>
  <c r="A63" i="73" s="1"/>
  <c r="B63" i="73" s="1"/>
  <c r="AO53" i="73"/>
  <c r="AF53" i="73"/>
  <c r="W53" i="73"/>
  <c r="AO37" i="73"/>
  <c r="AP37" i="73" s="1"/>
  <c r="AR37" i="73" s="1"/>
  <c r="AK39" i="73" s="1"/>
  <c r="AL39" i="73" s="1"/>
  <c r="AM39" i="73" s="1"/>
  <c r="AN39" i="73" s="1"/>
  <c r="AO39" i="73" s="1"/>
  <c r="AP39" i="73" s="1"/>
  <c r="AR39" i="73" s="1"/>
  <c r="AK41" i="73" s="1"/>
  <c r="AL41" i="73" s="1"/>
  <c r="AM41" i="73" s="1"/>
  <c r="AN41" i="73" s="1"/>
  <c r="AO41" i="73" s="1"/>
  <c r="AP41" i="73" s="1"/>
  <c r="AR41" i="73" s="1"/>
  <c r="AK43" i="73" s="1"/>
  <c r="AL43" i="73" s="1"/>
  <c r="AM43" i="73" s="1"/>
  <c r="AN43" i="73" s="1"/>
  <c r="AO43" i="73" s="1"/>
  <c r="AP43" i="73" s="1"/>
  <c r="AR43" i="73" s="1"/>
  <c r="AK45" i="73" s="1"/>
  <c r="AL45" i="73" s="1"/>
  <c r="AM45" i="73" s="1"/>
  <c r="AN45" i="73" s="1"/>
  <c r="AO45" i="73" s="1"/>
  <c r="AP45" i="73" s="1"/>
  <c r="Z37" i="73"/>
  <c r="S39" i="73" s="1"/>
  <c r="T39" i="73" s="1"/>
  <c r="U39" i="73" s="1"/>
  <c r="V39" i="73" s="1"/>
  <c r="W39" i="73" s="1"/>
  <c r="X39" i="73" s="1"/>
  <c r="Z39" i="73" s="1"/>
  <c r="S41" i="73" s="1"/>
  <c r="T41" i="73" s="1"/>
  <c r="U41" i="73" s="1"/>
  <c r="V41" i="73" s="1"/>
  <c r="W41" i="73" s="1"/>
  <c r="X41" i="73" s="1"/>
  <c r="Z41" i="73" s="1"/>
  <c r="S43" i="73" s="1"/>
  <c r="T43" i="73" s="1"/>
  <c r="U43" i="73" s="1"/>
  <c r="V43" i="73" s="1"/>
  <c r="W43" i="73" s="1"/>
  <c r="X43" i="73" s="1"/>
  <c r="Z43" i="73" s="1"/>
  <c r="S45" i="73" s="1"/>
  <c r="T45" i="73" s="1"/>
  <c r="U45" i="73" s="1"/>
  <c r="V45" i="73" s="1"/>
  <c r="W45" i="73" s="1"/>
  <c r="X45" i="73" s="1"/>
  <c r="Z45" i="73" s="1"/>
  <c r="S47" i="73" s="1"/>
  <c r="H37" i="73"/>
  <c r="A39" i="73" s="1"/>
  <c r="B39" i="73" s="1"/>
  <c r="C39" i="73" s="1"/>
  <c r="D39" i="73" s="1"/>
  <c r="E39" i="73" s="1"/>
  <c r="F39" i="73" s="1"/>
  <c r="H39" i="73" s="1"/>
  <c r="A41" i="73" s="1"/>
  <c r="B41" i="73" s="1"/>
  <c r="C41" i="73" s="1"/>
  <c r="D41" i="73" s="1"/>
  <c r="E41" i="73" s="1"/>
  <c r="F41" i="73" s="1"/>
  <c r="H41" i="73" s="1"/>
  <c r="A43" i="73" s="1"/>
  <c r="B43" i="73" s="1"/>
  <c r="C43" i="73" s="1"/>
  <c r="D43" i="73" s="1"/>
  <c r="E43" i="73" s="1"/>
  <c r="F43" i="73" s="1"/>
  <c r="H43" i="73" s="1"/>
  <c r="A45" i="73" s="1"/>
  <c r="B45" i="73" s="1"/>
  <c r="E18" i="73"/>
  <c r="F18" i="73" s="1"/>
  <c r="H18" i="73" s="1"/>
  <c r="A20" i="73" s="1"/>
  <c r="B20" i="73" s="1"/>
  <c r="C20" i="73" s="1"/>
  <c r="D20" i="73" s="1"/>
  <c r="E20" i="73" s="1"/>
  <c r="F20" i="73" s="1"/>
  <c r="H20" i="73" s="1"/>
  <c r="A22" i="73" s="1"/>
  <c r="B22" i="73" s="1"/>
  <c r="C22" i="73" s="1"/>
  <c r="D22" i="73" s="1"/>
  <c r="E22" i="73" s="1"/>
  <c r="F22" i="73" s="1"/>
  <c r="H22" i="73" s="1"/>
  <c r="A24" i="73" s="1"/>
  <c r="B24" i="73" s="1"/>
  <c r="C24" i="73" s="1"/>
  <c r="D24" i="73" s="1"/>
  <c r="E24" i="73" s="1"/>
  <c r="F24" i="73" s="1"/>
  <c r="H24" i="73" s="1"/>
  <c r="A26" i="73" s="1"/>
  <c r="B26" i="73" s="1"/>
  <c r="C26" i="73" s="1"/>
  <c r="AP17" i="73"/>
  <c r="AR17" i="73" s="1"/>
  <c r="AK19" i="73" s="1"/>
  <c r="AL19" i="73" s="1"/>
  <c r="AM19" i="73" s="1"/>
  <c r="AN19" i="73" s="1"/>
  <c r="AO19" i="73" s="1"/>
  <c r="AP19" i="73" s="1"/>
  <c r="AR19" i="73" s="1"/>
  <c r="AK21" i="73" s="1"/>
  <c r="AL21" i="73" s="1"/>
  <c r="AM21" i="73" s="1"/>
  <c r="AN21" i="73" s="1"/>
  <c r="AO21" i="73" s="1"/>
  <c r="AP21" i="73" s="1"/>
  <c r="AR21" i="73" s="1"/>
  <c r="AK23" i="73" s="1"/>
  <c r="AL23" i="73" s="1"/>
  <c r="AM23" i="73" s="1"/>
  <c r="AN23" i="73" s="1"/>
  <c r="AO23" i="73" s="1"/>
  <c r="AP23" i="73" s="1"/>
  <c r="AR23" i="73" s="1"/>
  <c r="AK25" i="73" s="1"/>
  <c r="AL25" i="73" s="1"/>
  <c r="AM25" i="73" s="1"/>
  <c r="AN25" i="73" s="1"/>
  <c r="AO25" i="73" s="1"/>
  <c r="AP25" i="73" s="1"/>
  <c r="AR25" i="73" s="1"/>
  <c r="AE17" i="73"/>
  <c r="AF17" i="73" s="1"/>
  <c r="AG17" i="73" s="1"/>
  <c r="AI17" i="73" s="1"/>
  <c r="AB19" i="73" s="1"/>
  <c r="AC19" i="73" s="1"/>
  <c r="AD19" i="73" s="1"/>
  <c r="AE19" i="73" s="1"/>
  <c r="AF19" i="73" s="1"/>
  <c r="AG19" i="73" s="1"/>
  <c r="AI19" i="73" s="1"/>
  <c r="AB21" i="73" s="1"/>
  <c r="AC21" i="73" s="1"/>
  <c r="AD21" i="73" s="1"/>
  <c r="AE21" i="73" s="1"/>
  <c r="AF21" i="73" s="1"/>
  <c r="AG21" i="73" s="1"/>
  <c r="AI21" i="73" s="1"/>
  <c r="AB23" i="73" s="1"/>
  <c r="AC23" i="73" s="1"/>
  <c r="AD23" i="73" s="1"/>
  <c r="AE23" i="73" s="1"/>
  <c r="AF23" i="73" s="1"/>
  <c r="AG23" i="73" s="1"/>
  <c r="AI23" i="73" s="1"/>
  <c r="AB25" i="73" s="1"/>
  <c r="AC25" i="73" s="1"/>
  <c r="AD25" i="73" s="1"/>
  <c r="AE25" i="73" s="1"/>
  <c r="S19" i="73"/>
  <c r="T19" i="73" s="1"/>
  <c r="U19" i="73" s="1"/>
  <c r="V19" i="73" s="1"/>
  <c r="W19" i="73" s="1"/>
  <c r="X19" i="73" s="1"/>
  <c r="Z19" i="73" s="1"/>
  <c r="S21" i="73" s="1"/>
  <c r="T21" i="73" s="1"/>
  <c r="U21" i="73" s="1"/>
  <c r="V21" i="73" s="1"/>
  <c r="W21" i="73" s="1"/>
  <c r="X21" i="73" s="1"/>
  <c r="Z21" i="73" s="1"/>
  <c r="S23" i="73" s="1"/>
  <c r="T23" i="73" s="1"/>
  <c r="U23" i="73" s="1"/>
  <c r="V23" i="73" s="1"/>
  <c r="W23" i="73" s="1"/>
  <c r="X23" i="73" s="1"/>
  <c r="Z23" i="73" s="1"/>
  <c r="S25" i="73" s="1"/>
  <c r="T25" i="73" s="1"/>
  <c r="U25" i="73" s="1"/>
  <c r="J19" i="73"/>
  <c r="K19" i="73" s="1"/>
  <c r="L19" i="73" s="1"/>
  <c r="M19" i="73" s="1"/>
  <c r="N19" i="73" s="1"/>
  <c r="O19" i="73" s="1"/>
  <c r="Q19" i="73" s="1"/>
  <c r="J21" i="73" s="1"/>
  <c r="K21" i="73" s="1"/>
  <c r="L21" i="73" s="1"/>
  <c r="M21" i="73" s="1"/>
  <c r="N21" i="73" s="1"/>
  <c r="O21" i="73" s="1"/>
  <c r="Q21" i="73" s="1"/>
  <c r="J23" i="73" s="1"/>
  <c r="K23" i="73" s="1"/>
  <c r="L23" i="73" s="1"/>
  <c r="M23" i="73" s="1"/>
  <c r="N23" i="73" s="1"/>
  <c r="O23" i="73" s="1"/>
  <c r="Q23" i="73" s="1"/>
  <c r="E17" i="73"/>
  <c r="F17" i="73" s="1"/>
  <c r="H17" i="73" s="1"/>
  <c r="A19" i="73" s="1"/>
  <c r="B19" i="73" s="1"/>
  <c r="C19" i="73" s="1"/>
  <c r="D19" i="73" s="1"/>
  <c r="E19" i="73" s="1"/>
  <c r="F19" i="73" s="1"/>
  <c r="H19" i="73" s="1"/>
  <c r="A21" i="73" s="1"/>
  <c r="B21" i="73" s="1"/>
  <c r="C21" i="73" s="1"/>
  <c r="D21" i="73" s="1"/>
  <c r="E21" i="73" s="1"/>
  <c r="F21" i="73" s="1"/>
  <c r="H21" i="73" s="1"/>
  <c r="A23" i="73" s="1"/>
  <c r="B23" i="73" s="1"/>
  <c r="C23" i="73" s="1"/>
  <c r="D23" i="73" s="1"/>
  <c r="E23" i="73" s="1"/>
  <c r="F23" i="73" s="1"/>
  <c r="H23" i="73" s="1"/>
  <c r="A25" i="73" s="1"/>
  <c r="B25" i="73" s="1"/>
  <c r="C25" i="73" s="1"/>
  <c r="D25" i="73" s="1"/>
  <c r="E25" i="73" s="1"/>
  <c r="F25" i="73" s="1"/>
  <c r="AG9" i="73"/>
  <c r="Y9" i="73"/>
  <c r="AG6" i="73"/>
  <c r="K35" i="70"/>
  <c r="L35" i="70" s="1"/>
  <c r="M35" i="70" s="1"/>
  <c r="N35" i="70" s="1"/>
  <c r="O35" i="70" s="1"/>
  <c r="Q35" i="70" s="1"/>
  <c r="AC17" i="70"/>
  <c r="AD17" i="70" s="1"/>
  <c r="AE17" i="70" s="1"/>
  <c r="AF17" i="70" s="1"/>
  <c r="AG17" i="70" s="1"/>
  <c r="AI17" i="70" s="1"/>
  <c r="AM35" i="70"/>
  <c r="AN35" i="70" s="1"/>
  <c r="AO35" i="70" s="1"/>
  <c r="AP35" i="70" s="1"/>
  <c r="AR35" i="70" s="1"/>
  <c r="B17" i="70"/>
  <c r="C17" i="70" s="1"/>
  <c r="D17" i="70" s="1"/>
  <c r="E17" i="70" s="1"/>
  <c r="F17" i="70" s="1"/>
  <c r="H17" i="70" s="1"/>
  <c r="A18" i="70"/>
  <c r="B18" i="70" s="1"/>
  <c r="C18" i="70" s="1"/>
  <c r="D18" i="70" s="1"/>
  <c r="E18" i="70" s="1"/>
  <c r="F18" i="70" s="1"/>
  <c r="H18" i="70" s="1"/>
  <c r="M37" i="73" l="1"/>
  <c r="N37" i="73" s="1"/>
  <c r="O37" i="73" s="1"/>
  <c r="Q37" i="73" s="1"/>
  <c r="J39" i="73" s="1"/>
  <c r="K39" i="73" s="1"/>
  <c r="L39" i="73" s="1"/>
  <c r="M39" i="73" s="1"/>
  <c r="N39" i="73" s="1"/>
  <c r="O39" i="73" s="1"/>
  <c r="Q39" i="73" s="1"/>
  <c r="J41" i="73" s="1"/>
  <c r="K41" i="73" s="1"/>
  <c r="L41" i="73" s="1"/>
  <c r="M41" i="73" s="1"/>
  <c r="N41" i="73" s="1"/>
  <c r="O41" i="73" s="1"/>
  <c r="Q41" i="73" s="1"/>
  <c r="J43" i="73" s="1"/>
  <c r="K43" i="73" s="1"/>
  <c r="L43" i="73" s="1"/>
  <c r="M43" i="73" s="1"/>
  <c r="N43" i="73" s="1"/>
  <c r="O43" i="73" s="1"/>
  <c r="Q43" i="73" s="1"/>
  <c r="J45" i="73" s="1"/>
  <c r="K45" i="73" s="1"/>
  <c r="L45" i="73" s="1"/>
  <c r="M45" i="73" s="1"/>
  <c r="D26" i="73"/>
  <c r="E26" i="73" s="1"/>
  <c r="AG8" i="73"/>
  <c r="Y4" i="73" s="1"/>
  <c r="AG7" i="73"/>
  <c r="F26" i="73" l="1"/>
  <c r="J20" i="73" s="1"/>
  <c r="K20" i="73" s="1"/>
  <c r="L20" i="73" s="1"/>
  <c r="M20" i="73" s="1"/>
  <c r="N20" i="73" s="1"/>
  <c r="O20" i="73" s="1"/>
  <c r="Q20" i="73" s="1"/>
  <c r="J22" i="73" s="1"/>
  <c r="K22" i="73" s="1"/>
  <c r="L22" i="73" s="1"/>
  <c r="M22" i="73" s="1"/>
  <c r="N22" i="73" s="1"/>
  <c r="O22" i="73" s="1"/>
  <c r="Q22" i="73" s="1"/>
  <c r="J24" i="73" s="1"/>
  <c r="K24" i="73" s="1"/>
  <c r="L24" i="73" s="1"/>
  <c r="M24" i="73" s="1"/>
  <c r="N24" i="73" s="1"/>
  <c r="O24" i="73" s="1"/>
  <c r="Q24" i="73" s="1"/>
  <c r="AV3" i="73"/>
  <c r="AE4" i="73"/>
  <c r="S20" i="73" l="1"/>
  <c r="T20" i="73" s="1"/>
  <c r="U20" i="73" s="1"/>
  <c r="V20" i="73" s="1"/>
  <c r="W20" i="73" s="1"/>
  <c r="X20" i="73" s="1"/>
  <c r="Z20" i="73" s="1"/>
  <c r="S22" i="73" s="1"/>
  <c r="T22" i="73" s="1"/>
  <c r="U22" i="73" s="1"/>
  <c r="V22" i="73" s="1"/>
  <c r="W22" i="73" s="1"/>
  <c r="X22" i="73" s="1"/>
  <c r="Z22" i="73" s="1"/>
  <c r="S24" i="73" s="1"/>
  <c r="T24" i="73" s="1"/>
  <c r="U24" i="73" s="1"/>
  <c r="V24" i="73" s="1"/>
  <c r="W24" i="73" s="1"/>
  <c r="X24" i="73" s="1"/>
  <c r="Z24" i="73" s="1"/>
  <c r="S26" i="73" s="1"/>
  <c r="T26" i="73" s="1"/>
  <c r="U26" i="73" s="1"/>
  <c r="AF69" i="73"/>
  <c r="N51" i="73"/>
  <c r="N69" i="73"/>
  <c r="AF51" i="73"/>
  <c r="AO69" i="73"/>
  <c r="W69" i="73"/>
  <c r="AO51" i="73"/>
  <c r="AF33" i="73"/>
  <c r="E69" i="73"/>
  <c r="AO33" i="73"/>
  <c r="E51" i="73"/>
  <c r="N33" i="73"/>
  <c r="W51" i="73"/>
  <c r="W33" i="73"/>
  <c r="E33" i="73"/>
  <c r="AF18" i="73" l="1"/>
  <c r="AG18" i="73" s="1"/>
  <c r="AI18" i="73" s="1"/>
  <c r="AB20" i="73" s="1"/>
  <c r="AC20" i="73" s="1"/>
  <c r="AD20" i="73" s="1"/>
  <c r="AE20" i="73" s="1"/>
  <c r="AF20" i="73" s="1"/>
  <c r="AG20" i="73" s="1"/>
  <c r="AI20" i="73" s="1"/>
  <c r="AB22" i="73" s="1"/>
  <c r="AC22" i="73" s="1"/>
  <c r="AD22" i="73" s="1"/>
  <c r="AE22" i="73" s="1"/>
  <c r="AF22" i="73" s="1"/>
  <c r="AG22" i="73" s="1"/>
  <c r="AI22" i="73" s="1"/>
  <c r="AB24" i="73" s="1"/>
  <c r="AC24" i="73" s="1"/>
  <c r="AD24" i="73" s="1"/>
  <c r="AE24" i="73" s="1"/>
  <c r="AF24" i="73" s="1"/>
  <c r="AG24" i="73" s="1"/>
  <c r="AI24" i="73" s="1"/>
  <c r="AB26" i="73" s="1"/>
  <c r="AC26" i="73" s="1"/>
  <c r="AD26" i="73" s="1"/>
  <c r="AE26" i="73" s="1"/>
  <c r="L4" i="54"/>
  <c r="R4" i="54" s="1"/>
  <c r="X4" i="54" s="1"/>
  <c r="AD4" i="54" s="1"/>
  <c r="AJ4" i="54" s="1"/>
  <c r="A6" i="53"/>
  <c r="F6" i="53" s="1"/>
  <c r="L6" i="53" s="1"/>
  <c r="R6" i="53" s="1"/>
  <c r="X6" i="53" s="1"/>
  <c r="AD6" i="53" s="1"/>
  <c r="AJ6" i="53" s="1"/>
  <c r="A8" i="53" s="1"/>
  <c r="F8" i="53" s="1"/>
  <c r="L8" i="53" s="1"/>
  <c r="R8" i="53" s="1"/>
  <c r="X8" i="53" s="1"/>
  <c r="AD8" i="53" s="1"/>
  <c r="AJ8" i="53" s="1"/>
  <c r="A10" i="53" s="1"/>
  <c r="F10" i="53" s="1"/>
  <c r="L10" i="53" s="1"/>
  <c r="R10" i="53" s="1"/>
  <c r="X10" i="53" s="1"/>
  <c r="AD10" i="53" s="1"/>
  <c r="AJ10" i="53" s="1"/>
  <c r="A12" i="53" s="1"/>
  <c r="F12" i="53" s="1"/>
  <c r="A6" i="52"/>
  <c r="F6" i="52" s="1"/>
  <c r="L6" i="52" s="1"/>
  <c r="R6" i="52" s="1"/>
  <c r="X6" i="52" s="1"/>
  <c r="AD6" i="52" s="1"/>
  <c r="AJ6" i="52" s="1"/>
  <c r="A8" i="52" s="1"/>
  <c r="F8" i="52" s="1"/>
  <c r="L8" i="52" s="1"/>
  <c r="R8" i="52" s="1"/>
  <c r="X8" i="52" s="1"/>
  <c r="AD8" i="52" s="1"/>
  <c r="AJ8" i="52" s="1"/>
  <c r="A10" i="52" s="1"/>
  <c r="F10" i="52" s="1"/>
  <c r="L10" i="52" s="1"/>
  <c r="R10" i="52" s="1"/>
  <c r="X10" i="52" s="1"/>
  <c r="AD10" i="52" s="1"/>
  <c r="AJ10" i="52" s="1"/>
  <c r="A12" i="52" s="1"/>
  <c r="F12" i="52" s="1"/>
  <c r="L12" i="52" s="1"/>
  <c r="R12" i="52" s="1"/>
  <c r="X12" i="52" s="1"/>
  <c r="AD12" i="52" s="1"/>
  <c r="L4" i="51"/>
  <c r="R4" i="51" s="1"/>
  <c r="X4" i="51" s="1"/>
  <c r="AD4" i="51" s="1"/>
  <c r="AJ4" i="51" s="1"/>
  <c r="A6" i="51" s="1"/>
  <c r="F6" i="51" s="1"/>
  <c r="L6" i="51" s="1"/>
  <c r="R6" i="51" s="1"/>
  <c r="X6" i="51" s="1"/>
  <c r="AD6" i="51" s="1"/>
  <c r="AJ6" i="51" s="1"/>
  <c r="A8" i="51" s="1"/>
  <c r="F8" i="51" s="1"/>
  <c r="L8" i="51" s="1"/>
  <c r="R8" i="51" s="1"/>
  <c r="X8" i="51" s="1"/>
  <c r="AD8" i="51" s="1"/>
  <c r="AJ8" i="51" s="1"/>
  <c r="AJ4" i="49"/>
  <c r="A6" i="49" s="1"/>
  <c r="F6" i="49" s="1"/>
  <c r="L6" i="49" s="1"/>
  <c r="R6" i="49" s="1"/>
  <c r="X6" i="49" s="1"/>
  <c r="AD6" i="49" s="1"/>
  <c r="AJ6" i="49" s="1"/>
  <c r="A8" i="49" s="1"/>
  <c r="F8" i="49" s="1"/>
  <c r="L8" i="49" s="1"/>
  <c r="R8" i="49" s="1"/>
  <c r="X8" i="49" s="1"/>
  <c r="AD8" i="49" s="1"/>
  <c r="AJ8" i="49" s="1"/>
  <c r="A10" i="49" s="1"/>
  <c r="F10" i="49" s="1"/>
  <c r="L10" i="49" s="1"/>
  <c r="R10" i="49" s="1"/>
  <c r="X10" i="49" s="1"/>
  <c r="AD10" i="49" s="1"/>
  <c r="AJ10" i="49" s="1"/>
  <c r="A14" i="49" s="1"/>
  <c r="F14" i="49" s="1"/>
  <c r="L14" i="49" s="1"/>
  <c r="R14" i="49" s="1"/>
  <c r="X14" i="49" s="1"/>
  <c r="AD14" i="49" s="1"/>
  <c r="A6" i="48"/>
  <c r="F6" i="48" s="1"/>
  <c r="L6" i="48" s="1"/>
  <c r="R6" i="48" s="1"/>
  <c r="X6" i="48" s="1"/>
  <c r="AD6" i="48" s="1"/>
  <c r="AJ6" i="48" s="1"/>
  <c r="A8" i="48" s="1"/>
  <c r="F8" i="48" s="1"/>
  <c r="L8" i="48" s="1"/>
  <c r="R8" i="48" s="1"/>
  <c r="X8" i="48" s="1"/>
  <c r="AD8" i="48" s="1"/>
  <c r="AJ8" i="48" s="1"/>
  <c r="A10" i="48" s="1"/>
  <c r="F10" i="48" s="1"/>
  <c r="L10" i="48" s="1"/>
  <c r="R10" i="48" s="1"/>
  <c r="X10" i="48" s="1"/>
  <c r="AD10" i="48" s="1"/>
  <c r="AJ10" i="48" s="1"/>
  <c r="A12" i="48" s="1"/>
  <c r="F12" i="48" s="1"/>
  <c r="L12" i="48" s="1"/>
  <c r="R12" i="48" s="1"/>
  <c r="X12" i="48" s="1"/>
  <c r="AD4" i="46"/>
  <c r="AJ4" i="46" s="1"/>
  <c r="A6" i="46" s="1"/>
  <c r="F6" i="46" s="1"/>
  <c r="L6" i="46" s="1"/>
  <c r="R6" i="46" s="1"/>
  <c r="X6" i="46" s="1"/>
  <c r="AD6" i="46" s="1"/>
  <c r="AJ6" i="46" s="1"/>
  <c r="A8" i="46" s="1"/>
  <c r="F8" i="46" s="1"/>
  <c r="L8" i="46" s="1"/>
  <c r="R8" i="46" s="1"/>
  <c r="X8" i="46" s="1"/>
  <c r="AD8" i="46" s="1"/>
  <c r="AJ8" i="46" s="1"/>
  <c r="A10" i="46" s="1"/>
  <c r="F10" i="46" s="1"/>
  <c r="L10" i="46" s="1"/>
  <c r="R10" i="46" s="1"/>
  <c r="X10" i="46" s="1"/>
  <c r="AD10" i="46" s="1"/>
  <c r="AJ10" i="46" s="1"/>
  <c r="A12" i="46" s="1"/>
  <c r="F12" i="46" s="1"/>
  <c r="L12" i="46" s="1"/>
  <c r="R12" i="46" s="1"/>
  <c r="X12" i="46" s="1"/>
  <c r="AD12" i="46" s="1"/>
  <c r="AJ12" i="46" s="1"/>
  <c r="A6" i="45"/>
  <c r="F6" i="45" s="1"/>
  <c r="L6" i="45" s="1"/>
  <c r="R6" i="45" s="1"/>
  <c r="X6" i="45" s="1"/>
  <c r="AD6" i="45" s="1"/>
  <c r="AJ6" i="45" s="1"/>
  <c r="A8" i="45" s="1"/>
  <c r="F8" i="45" s="1"/>
  <c r="L8" i="45" s="1"/>
  <c r="R8" i="45" s="1"/>
  <c r="X8" i="45" s="1"/>
  <c r="AD8" i="45" s="1"/>
  <c r="AJ8" i="45" s="1"/>
  <c r="A10" i="45" s="1"/>
  <c r="F10" i="45" s="1"/>
  <c r="L10" i="45" s="1"/>
  <c r="R10" i="45" s="1"/>
  <c r="X10" i="45" s="1"/>
  <c r="AD10" i="45" s="1"/>
  <c r="AJ10" i="45" s="1"/>
  <c r="A12" i="45" s="1"/>
  <c r="F12" i="45" s="1"/>
  <c r="L12" i="45" s="1"/>
  <c r="R12" i="45" s="1"/>
  <c r="AJ4" i="44"/>
  <c r="A6" i="44" s="1"/>
  <c r="F6" i="44" s="1"/>
  <c r="L6" i="44" s="1"/>
  <c r="R6" i="44" s="1"/>
  <c r="X6" i="44" s="1"/>
  <c r="AD6" i="44" s="1"/>
  <c r="AJ6" i="44" s="1"/>
  <c r="A8" i="44" s="1"/>
  <c r="F8" i="44" s="1"/>
  <c r="L8" i="44" s="1"/>
  <c r="R8" i="44" s="1"/>
  <c r="X8" i="44" s="1"/>
  <c r="AD8" i="44" s="1"/>
  <c r="AJ8" i="44" s="1"/>
  <c r="A10" i="44" s="1"/>
  <c r="F10" i="44" s="1"/>
  <c r="L10" i="44" s="1"/>
  <c r="R10" i="44" s="1"/>
  <c r="X10" i="44" s="1"/>
  <c r="AD10" i="44" s="1"/>
  <c r="AJ10" i="44" s="1"/>
  <c r="A12" i="44" s="1"/>
  <c r="F12" i="44" s="1"/>
  <c r="L12" i="44" s="1"/>
  <c r="AJ4" i="43"/>
  <c r="A6" i="43" s="1"/>
  <c r="F6" i="43" s="1"/>
  <c r="L6" i="43" s="1"/>
  <c r="R6" i="43" s="1"/>
  <c r="X6" i="43" s="1"/>
  <c r="AD6" i="43" s="1"/>
  <c r="AJ6" i="43" s="1"/>
  <c r="A8" i="43" s="1"/>
  <c r="F8" i="43" s="1"/>
  <c r="L8" i="43" s="1"/>
  <c r="R8" i="43" s="1"/>
  <c r="X8" i="43" s="1"/>
  <c r="AD8" i="43" s="1"/>
  <c r="AJ8" i="43" s="1"/>
  <c r="A10" i="43" s="1"/>
  <c r="F10" i="43" s="1"/>
  <c r="L10" i="43" s="1"/>
  <c r="R10" i="43" s="1"/>
  <c r="X10" i="43" s="1"/>
  <c r="AD10" i="43" s="1"/>
  <c r="AJ10" i="43" s="1"/>
  <c r="AD52" i="59"/>
  <c r="AE52" i="59" s="1"/>
  <c r="AF52" i="59" s="1"/>
  <c r="AG52" i="59" s="1"/>
  <c r="AI52" i="59" s="1"/>
  <c r="AB54" i="59" s="1"/>
  <c r="AC54" i="59" s="1"/>
  <c r="AD54" i="59" s="1"/>
  <c r="AE54" i="59" s="1"/>
  <c r="AF54" i="59" s="1"/>
  <c r="AG54" i="59" s="1"/>
  <c r="AI54" i="59" s="1"/>
  <c r="AB56" i="59" s="1"/>
  <c r="AC56" i="59" s="1"/>
  <c r="AD56" i="59" s="1"/>
  <c r="AE56" i="59" s="1"/>
  <c r="AF56" i="59" s="1"/>
  <c r="AG56" i="59" s="1"/>
  <c r="AI56" i="59" s="1"/>
  <c r="AB58" i="59" s="1"/>
  <c r="AC58" i="59" s="1"/>
  <c r="AD58" i="59" s="1"/>
  <c r="AE58" i="59" s="1"/>
  <c r="AF58" i="59" s="1"/>
  <c r="AG58" i="59" s="1"/>
  <c r="AI58" i="59" s="1"/>
  <c r="AB60" i="59" s="1"/>
  <c r="AC60" i="59" s="1"/>
  <c r="AD60" i="59" s="1"/>
  <c r="AE60" i="59" s="1"/>
  <c r="AF60" i="59" s="1"/>
  <c r="Z52" i="59"/>
  <c r="S54" i="59" s="1"/>
  <c r="T54" i="59" s="1"/>
  <c r="U54" i="59" s="1"/>
  <c r="V54" i="59" s="1"/>
  <c r="W54" i="59" s="1"/>
  <c r="X54" i="59" s="1"/>
  <c r="Z54" i="59" s="1"/>
  <c r="S56" i="59" s="1"/>
  <c r="T56" i="59" s="1"/>
  <c r="U56" i="59" s="1"/>
  <c r="V56" i="59" s="1"/>
  <c r="W56" i="59" s="1"/>
  <c r="X56" i="59" s="1"/>
  <c r="Z56" i="59" s="1"/>
  <c r="S58" i="59" s="1"/>
  <c r="T58" i="59" s="1"/>
  <c r="U58" i="59" s="1"/>
  <c r="V58" i="59" s="1"/>
  <c r="W58" i="59" s="1"/>
  <c r="X58" i="59" s="1"/>
  <c r="Z58" i="59" s="1"/>
  <c r="J54" i="59"/>
  <c r="K54" i="59" s="1"/>
  <c r="L54" i="59" s="1"/>
  <c r="M54" i="59" s="1"/>
  <c r="N54" i="59" s="1"/>
  <c r="O54" i="59" s="1"/>
  <c r="Q54" i="59" s="1"/>
  <c r="J56" i="59" s="1"/>
  <c r="K56" i="59" s="1"/>
  <c r="L56" i="59" s="1"/>
  <c r="M56" i="59" s="1"/>
  <c r="N56" i="59" s="1"/>
  <c r="O56" i="59" s="1"/>
  <c r="Q56" i="59" s="1"/>
  <c r="J58" i="59" s="1"/>
  <c r="K58" i="59" s="1"/>
  <c r="L58" i="59" s="1"/>
  <c r="M58" i="59" s="1"/>
  <c r="N58" i="59" s="1"/>
  <c r="O58" i="59" s="1"/>
  <c r="Q58" i="59" s="1"/>
  <c r="J60" i="59" s="1"/>
  <c r="K60" i="59" s="1"/>
  <c r="L60" i="59" s="1"/>
  <c r="M60" i="59" s="1"/>
  <c r="N60" i="59" s="1"/>
  <c r="C52" i="59"/>
  <c r="D52" i="59" s="1"/>
  <c r="E52" i="59" s="1"/>
  <c r="F52" i="59" s="1"/>
  <c r="H52" i="59" s="1"/>
  <c r="A54" i="59" s="1"/>
  <c r="B54" i="59" s="1"/>
  <c r="C54" i="59" s="1"/>
  <c r="D54" i="59" s="1"/>
  <c r="E54" i="59" s="1"/>
  <c r="F54" i="59" s="1"/>
  <c r="H54" i="59" s="1"/>
  <c r="A56" i="59" s="1"/>
  <c r="B56" i="59" s="1"/>
  <c r="C56" i="59" s="1"/>
  <c r="D56" i="59" s="1"/>
  <c r="E56" i="59" s="1"/>
  <c r="F56" i="59" s="1"/>
  <c r="H56" i="59" s="1"/>
  <c r="A58" i="59" s="1"/>
  <c r="B58" i="59" s="1"/>
  <c r="C58" i="59" s="1"/>
  <c r="D58" i="59" s="1"/>
  <c r="E58" i="59" s="1"/>
  <c r="F58" i="59" s="1"/>
  <c r="H58" i="59" s="1"/>
  <c r="A60" i="59" s="1"/>
  <c r="B60" i="59" s="1"/>
  <c r="AI32" i="59"/>
  <c r="AB34" i="59" s="1"/>
  <c r="AC34" i="59" s="1"/>
  <c r="AD34" i="59" s="1"/>
  <c r="AE34" i="59" s="1"/>
  <c r="AF34" i="59" s="1"/>
  <c r="AG34" i="59" s="1"/>
  <c r="AI34" i="59" s="1"/>
  <c r="AB36" i="59" s="1"/>
  <c r="AC36" i="59" s="1"/>
  <c r="AD36" i="59" s="1"/>
  <c r="AE36" i="59" s="1"/>
  <c r="AF36" i="59" s="1"/>
  <c r="AG36" i="59" s="1"/>
  <c r="AI36" i="59" s="1"/>
  <c r="AB38" i="59" s="1"/>
  <c r="AC38" i="59" s="1"/>
  <c r="AD38" i="59" s="1"/>
  <c r="AE38" i="59" s="1"/>
  <c r="AF38" i="59" s="1"/>
  <c r="AG38" i="59" s="1"/>
  <c r="AI38" i="59" s="1"/>
  <c r="AB40" i="59" s="1"/>
  <c r="AC40" i="59" s="1"/>
  <c r="AD40" i="59" s="1"/>
  <c r="AE40" i="59" s="1"/>
  <c r="AF40" i="59" s="1"/>
  <c r="AG40" i="59" s="1"/>
  <c r="AI40" i="59" s="1"/>
  <c r="S34" i="59"/>
  <c r="T34" i="59" s="1"/>
  <c r="U34" i="59" s="1"/>
  <c r="V34" i="59" s="1"/>
  <c r="W34" i="59" s="1"/>
  <c r="X34" i="59" s="1"/>
  <c r="Z34" i="59" s="1"/>
  <c r="S36" i="59" s="1"/>
  <c r="T36" i="59" s="1"/>
  <c r="U36" i="59" s="1"/>
  <c r="V36" i="59" s="1"/>
  <c r="W36" i="59" s="1"/>
  <c r="X36" i="59" s="1"/>
  <c r="Z36" i="59" s="1"/>
  <c r="S38" i="59" s="1"/>
  <c r="T38" i="59" s="1"/>
  <c r="U38" i="59" s="1"/>
  <c r="V38" i="59" s="1"/>
  <c r="W38" i="59" s="1"/>
  <c r="X38" i="59" s="1"/>
  <c r="Z38" i="59" s="1"/>
  <c r="S40" i="59" s="1"/>
  <c r="T40" i="59" s="1"/>
  <c r="U40" i="59" s="1"/>
  <c r="L32" i="59"/>
  <c r="M32" i="59" s="1"/>
  <c r="N32" i="59" s="1"/>
  <c r="F32" i="59"/>
  <c r="H32" i="59" s="1"/>
  <c r="A34" i="59" s="1"/>
  <c r="B34" i="59" s="1"/>
  <c r="C34" i="59" s="1"/>
  <c r="D34" i="59" s="1"/>
  <c r="E34" i="59" s="1"/>
  <c r="F34" i="59" s="1"/>
  <c r="H34" i="59" s="1"/>
  <c r="A36" i="59" s="1"/>
  <c r="B36" i="59" s="1"/>
  <c r="C36" i="59" s="1"/>
  <c r="D36" i="59" s="1"/>
  <c r="E36" i="59" s="1"/>
  <c r="F36" i="59" s="1"/>
  <c r="H36" i="59" s="1"/>
  <c r="A38" i="59" s="1"/>
  <c r="B38" i="59" s="1"/>
  <c r="C38" i="59" s="1"/>
  <c r="D38" i="59" s="1"/>
  <c r="E38" i="59" s="1"/>
  <c r="F38" i="59" s="1"/>
  <c r="H38" i="59" s="1"/>
  <c r="A40" i="59" s="1"/>
  <c r="B40" i="59" s="1"/>
  <c r="C40" i="59" s="1"/>
  <c r="D40" i="59" s="1"/>
  <c r="E40" i="59" s="1"/>
  <c r="F40" i="59" s="1"/>
  <c r="H40" i="59" s="1"/>
  <c r="A42" i="59" s="1"/>
  <c r="AB17" i="59"/>
  <c r="AC17" i="59" s="1"/>
  <c r="AD17" i="59" s="1"/>
  <c r="AE17" i="59" s="1"/>
  <c r="AF17" i="59" s="1"/>
  <c r="AG17" i="59" s="1"/>
  <c r="AI17" i="59" s="1"/>
  <c r="AB19" i="59" s="1"/>
  <c r="AC19" i="59" s="1"/>
  <c r="AD19" i="59" s="1"/>
  <c r="AE19" i="59" s="1"/>
  <c r="AF19" i="59" s="1"/>
  <c r="AG19" i="59" s="1"/>
  <c r="AI19" i="59" s="1"/>
  <c r="AB21" i="59" s="1"/>
  <c r="AC21" i="59" s="1"/>
  <c r="AD21" i="59" s="1"/>
  <c r="AE21" i="59" s="1"/>
  <c r="AF21" i="59" s="1"/>
  <c r="AG21" i="59" s="1"/>
  <c r="AI21" i="59" s="1"/>
  <c r="AB23" i="59" s="1"/>
  <c r="AC23" i="59" s="1"/>
  <c r="AD23" i="59" s="1"/>
  <c r="AE23" i="59" s="1"/>
  <c r="AF23" i="59" s="1"/>
  <c r="Z15" i="59"/>
  <c r="S17" i="59" s="1"/>
  <c r="T17" i="59" s="1"/>
  <c r="U17" i="59" s="1"/>
  <c r="V17" i="59" s="1"/>
  <c r="W17" i="59" s="1"/>
  <c r="X17" i="59" s="1"/>
  <c r="Z17" i="59" s="1"/>
  <c r="S19" i="59" s="1"/>
  <c r="T19" i="59" s="1"/>
  <c r="U19" i="59" s="1"/>
  <c r="V19" i="59" s="1"/>
  <c r="W19" i="59" s="1"/>
  <c r="X19" i="59" s="1"/>
  <c r="Z19" i="59" s="1"/>
  <c r="S21" i="59" s="1"/>
  <c r="T21" i="59" s="1"/>
  <c r="U21" i="59" s="1"/>
  <c r="V21" i="59" s="1"/>
  <c r="W21" i="59" s="1"/>
  <c r="X21" i="59" s="1"/>
  <c r="Z21" i="59" s="1"/>
  <c r="S23" i="59" s="1"/>
  <c r="T23" i="59" s="1"/>
  <c r="U23" i="59" s="1"/>
  <c r="Q15" i="59"/>
  <c r="J17" i="59" s="1"/>
  <c r="K17" i="59" s="1"/>
  <c r="L17" i="59" s="1"/>
  <c r="M17" i="59" s="1"/>
  <c r="N17" i="59" s="1"/>
  <c r="O17" i="59" s="1"/>
  <c r="Q17" i="59" s="1"/>
  <c r="J19" i="59" s="1"/>
  <c r="K19" i="59" s="1"/>
  <c r="L19" i="59" s="1"/>
  <c r="M19" i="59" s="1"/>
  <c r="N19" i="59" s="1"/>
  <c r="O19" i="59" s="1"/>
  <c r="Q19" i="59" s="1"/>
  <c r="J21" i="59" s="1"/>
  <c r="K21" i="59" s="1"/>
  <c r="L21" i="59" s="1"/>
  <c r="M21" i="59" s="1"/>
  <c r="N21" i="59" s="1"/>
  <c r="O21" i="59" s="1"/>
  <c r="Q21" i="59" s="1"/>
  <c r="A17" i="59"/>
  <c r="B17" i="59" s="1"/>
  <c r="C17" i="59" s="1"/>
  <c r="D17" i="59" s="1"/>
  <c r="E17" i="59" s="1"/>
  <c r="F17" i="59" s="1"/>
  <c r="H17" i="59" s="1"/>
  <c r="A19" i="59" s="1"/>
  <c r="B19" i="59" s="1"/>
  <c r="C19" i="59" s="1"/>
  <c r="D19" i="59" s="1"/>
  <c r="E19" i="59" s="1"/>
  <c r="F19" i="59" s="1"/>
  <c r="H19" i="59" s="1"/>
  <c r="A21" i="59" s="1"/>
  <c r="B21" i="59" s="1"/>
  <c r="C21" i="59" s="1"/>
  <c r="D21" i="59" s="1"/>
  <c r="E21" i="59" s="1"/>
  <c r="F21" i="59" s="1"/>
  <c r="H21" i="59" s="1"/>
  <c r="A23" i="59" s="1"/>
  <c r="B23" i="59" s="1"/>
  <c r="C23" i="59" s="1"/>
  <c r="D23" i="59" s="1"/>
  <c r="E23" i="59" s="1"/>
  <c r="A6" i="42"/>
  <c r="F6" i="42" s="1"/>
  <c r="L6" i="42" s="1"/>
  <c r="R6" i="42" s="1"/>
  <c r="X6" i="42" s="1"/>
  <c r="AD6" i="42" s="1"/>
  <c r="AJ6" i="42" s="1"/>
  <c r="A8" i="42" s="1"/>
  <c r="F8" i="42" s="1"/>
  <c r="L8" i="42" s="1"/>
  <c r="R8" i="42" s="1"/>
  <c r="X8" i="42" s="1"/>
  <c r="AD8" i="42" s="1"/>
  <c r="AJ8" i="42" s="1"/>
  <c r="A10" i="42" s="1"/>
  <c r="F10" i="42" s="1"/>
  <c r="L10" i="42" s="1"/>
  <c r="R10" i="42" s="1"/>
  <c r="X10" i="42" s="1"/>
  <c r="AD10" i="42" s="1"/>
  <c r="AJ10" i="42" s="1"/>
  <c r="A12" i="42" s="1"/>
  <c r="F12" i="42" s="1"/>
  <c r="L12" i="42" s="1"/>
  <c r="R12" i="42" s="1"/>
  <c r="X12" i="42" s="1"/>
  <c r="S60" i="59" l="1"/>
  <c r="T60" i="59" s="1"/>
  <c r="O32" i="59"/>
  <c r="A10" i="51"/>
  <c r="F10" i="51" s="1"/>
  <c r="L10" i="51" s="1"/>
  <c r="R10" i="51" s="1"/>
  <c r="X10" i="51" s="1"/>
  <c r="AD10" i="51" s="1"/>
  <c r="AJ10" i="51" s="1"/>
  <c r="A12" i="51" s="1"/>
  <c r="F12" i="51" s="1"/>
  <c r="L12" i="51" s="1"/>
  <c r="A6" i="54"/>
  <c r="F6" i="54" s="1"/>
  <c r="L6" i="54" s="1"/>
  <c r="R6" i="54" s="1"/>
  <c r="X6" i="54" s="1"/>
  <c r="AD6" i="54" s="1"/>
  <c r="AJ6" i="54" s="1"/>
  <c r="S44" i="59"/>
  <c r="V40" i="59"/>
  <c r="AR18" i="73"/>
  <c r="AK20" i="73" s="1"/>
  <c r="AL20" i="73" s="1"/>
  <c r="AM20" i="73" s="1"/>
  <c r="AN20" i="73" s="1"/>
  <c r="AO20" i="73" s="1"/>
  <c r="AP20" i="73" s="1"/>
  <c r="AR20" i="73" s="1"/>
  <c r="AK22" i="73" s="1"/>
  <c r="AL22" i="73" s="1"/>
  <c r="AM22" i="73" s="1"/>
  <c r="AN22" i="73" s="1"/>
  <c r="AO22" i="73" s="1"/>
  <c r="U53" i="70"/>
  <c r="V53" i="70" s="1"/>
  <c r="W53" i="70" s="1"/>
  <c r="X53" i="70" s="1"/>
  <c r="Z53" i="70" s="1"/>
  <c r="S55" i="70" s="1"/>
  <c r="T55" i="70" s="1"/>
  <c r="U55" i="70" s="1"/>
  <c r="V55" i="70" s="1"/>
  <c r="W55" i="70" s="1"/>
  <c r="X55" i="70" s="1"/>
  <c r="Z55" i="70" s="1"/>
  <c r="S57" i="70" s="1"/>
  <c r="T57" i="70" s="1"/>
  <c r="U57" i="70" s="1"/>
  <c r="V57" i="70" s="1"/>
  <c r="W57" i="70" s="1"/>
  <c r="X57" i="70" s="1"/>
  <c r="Z57" i="70" s="1"/>
  <c r="S59" i="70" s="1"/>
  <c r="T59" i="70" s="1"/>
  <c r="U59" i="70" s="1"/>
  <c r="V59" i="70" s="1"/>
  <c r="W59" i="70" s="1"/>
  <c r="X59" i="70" s="1"/>
  <c r="Z59" i="70" s="1"/>
  <c r="S61" i="70" s="1"/>
  <c r="T61" i="70" s="1"/>
  <c r="U61" i="70" s="1"/>
  <c r="V61" i="70" s="1"/>
  <c r="W61" i="70" s="1"/>
  <c r="AO51" i="70"/>
  <c r="AF51" i="70"/>
  <c r="W51" i="70"/>
  <c r="AM17" i="70"/>
  <c r="AN17" i="70" s="1"/>
  <c r="AO17" i="70" s="1"/>
  <c r="AP17" i="70" s="1"/>
  <c r="AR17" i="70" s="1"/>
  <c r="AK19" i="70" s="1"/>
  <c r="AL19" i="70" s="1"/>
  <c r="AM19" i="70" s="1"/>
  <c r="AN19" i="70" s="1"/>
  <c r="AO19" i="70" s="1"/>
  <c r="AP19" i="70" s="1"/>
  <c r="AR19" i="70" s="1"/>
  <c r="AK21" i="70" s="1"/>
  <c r="AL21" i="70" s="1"/>
  <c r="AM21" i="70" s="1"/>
  <c r="AN21" i="70" s="1"/>
  <c r="AO21" i="70" s="1"/>
  <c r="AP21" i="70" s="1"/>
  <c r="AR21" i="70" s="1"/>
  <c r="AK23" i="70" s="1"/>
  <c r="AL23" i="70" s="1"/>
  <c r="AM23" i="70" s="1"/>
  <c r="AN23" i="70" s="1"/>
  <c r="AO23" i="70" s="1"/>
  <c r="AP23" i="70" s="1"/>
  <c r="AR23" i="70" s="1"/>
  <c r="AK25" i="70" s="1"/>
  <c r="AL25" i="70" s="1"/>
  <c r="AM25" i="70" s="1"/>
  <c r="AN25" i="70" s="1"/>
  <c r="AO25" i="70" s="1"/>
  <c r="AG6" i="62"/>
  <c r="AG7" i="62" s="1"/>
  <c r="AG8" i="62"/>
  <c r="Y4" i="62" s="1"/>
  <c r="AE4" i="62" s="1"/>
  <c r="N105" i="62" s="1"/>
  <c r="U91" i="62"/>
  <c r="V91" i="62" s="1"/>
  <c r="W91" i="62" s="1"/>
  <c r="X91" i="62" s="1"/>
  <c r="Z91" i="62" s="1"/>
  <c r="S93" i="62" s="1"/>
  <c r="T93" i="62" s="1"/>
  <c r="U93" i="62" s="1"/>
  <c r="V93" i="62" s="1"/>
  <c r="W93" i="62" s="1"/>
  <c r="X93" i="62" s="1"/>
  <c r="Z93" i="62" s="1"/>
  <c r="S95" i="62" s="1"/>
  <c r="T95" i="62" s="1"/>
  <c r="U95" i="62" s="1"/>
  <c r="V95" i="62" s="1"/>
  <c r="W95" i="62" s="1"/>
  <c r="X95" i="62" s="1"/>
  <c r="Z95" i="62" s="1"/>
  <c r="S97" i="62" s="1"/>
  <c r="T97" i="62" s="1"/>
  <c r="U97" i="62" s="1"/>
  <c r="V97" i="62" s="1"/>
  <c r="W97" i="62" s="1"/>
  <c r="X97" i="62" s="1"/>
  <c r="Z97" i="62" s="1"/>
  <c r="S99" i="62" s="1"/>
  <c r="T99" i="62" s="1"/>
  <c r="U99" i="62" s="1"/>
  <c r="V99" i="62" s="1"/>
  <c r="W99" i="62" s="1"/>
  <c r="M91" i="62"/>
  <c r="N91" i="62" s="1"/>
  <c r="O91" i="62" s="1"/>
  <c r="Q91" i="62" s="1"/>
  <c r="J93" i="62" s="1"/>
  <c r="K93" i="62" s="1"/>
  <c r="L93" i="62" s="1"/>
  <c r="M93" i="62" s="1"/>
  <c r="N93" i="62" s="1"/>
  <c r="O93" i="62" s="1"/>
  <c r="Q93" i="62" s="1"/>
  <c r="J95" i="62" s="1"/>
  <c r="K95" i="62" s="1"/>
  <c r="L95" i="62" s="1"/>
  <c r="M95" i="62" s="1"/>
  <c r="N95" i="62" s="1"/>
  <c r="O95" i="62" s="1"/>
  <c r="Q95" i="62" s="1"/>
  <c r="J97" i="62" s="1"/>
  <c r="K97" i="62" s="1"/>
  <c r="L97" i="62" s="1"/>
  <c r="M97" i="62" s="1"/>
  <c r="N97" i="62" s="1"/>
  <c r="O97" i="62" s="1"/>
  <c r="Q97" i="62" s="1"/>
  <c r="J99" i="62" s="1"/>
  <c r="K99" i="62" s="1"/>
  <c r="A93" i="62"/>
  <c r="B93" i="62" s="1"/>
  <c r="C93" i="62" s="1"/>
  <c r="D93" i="62" s="1"/>
  <c r="E93" i="62" s="1"/>
  <c r="F93" i="62" s="1"/>
  <c r="H93" i="62" s="1"/>
  <c r="A95" i="62" s="1"/>
  <c r="B95" i="62" s="1"/>
  <c r="C95" i="62" s="1"/>
  <c r="D95" i="62" s="1"/>
  <c r="E95" i="62" s="1"/>
  <c r="F95" i="62" s="1"/>
  <c r="H95" i="62" s="1"/>
  <c r="A97" i="62" s="1"/>
  <c r="B97" i="62" s="1"/>
  <c r="C97" i="62" s="1"/>
  <c r="D97" i="62" s="1"/>
  <c r="E97" i="62" s="1"/>
  <c r="F97" i="62" s="1"/>
  <c r="H97" i="62" s="1"/>
  <c r="A99" i="62" s="1"/>
  <c r="B99" i="62" s="1"/>
  <c r="C99" i="62" s="1"/>
  <c r="D99" i="62" s="1"/>
  <c r="E99" i="62" s="1"/>
  <c r="F99" i="62" s="1"/>
  <c r="H99" i="62" s="1"/>
  <c r="A101" i="62" s="1"/>
  <c r="B101" i="62" s="1"/>
  <c r="W71" i="62"/>
  <c r="X71" i="62" s="1"/>
  <c r="Z71" i="62" s="1"/>
  <c r="S73" i="62" s="1"/>
  <c r="T73" i="62" s="1"/>
  <c r="U73" i="62" s="1"/>
  <c r="V73" i="62" s="1"/>
  <c r="W73" i="62" s="1"/>
  <c r="X73" i="62" s="1"/>
  <c r="Z73" i="62" s="1"/>
  <c r="S75" i="62" s="1"/>
  <c r="T75" i="62" s="1"/>
  <c r="U75" i="62" s="1"/>
  <c r="V75" i="62" s="1"/>
  <c r="W75" i="62" s="1"/>
  <c r="X75" i="62" s="1"/>
  <c r="Z75" i="62" s="1"/>
  <c r="S77" i="62" s="1"/>
  <c r="T77" i="62" s="1"/>
  <c r="U77" i="62" s="1"/>
  <c r="V77" i="62" s="1"/>
  <c r="W77" i="62" s="1"/>
  <c r="X77" i="62" s="1"/>
  <c r="Z77" i="62" s="1"/>
  <c r="S79" i="62" s="1"/>
  <c r="T79" i="62" s="1"/>
  <c r="U79" i="62" s="1"/>
  <c r="V79" i="62" s="1"/>
  <c r="W79" i="62" s="1"/>
  <c r="X79" i="62" s="1"/>
  <c r="L71" i="62"/>
  <c r="M71" i="62" s="1"/>
  <c r="N71" i="62" s="1"/>
  <c r="O71" i="62" s="1"/>
  <c r="Q71" i="62" s="1"/>
  <c r="J73" i="62" s="1"/>
  <c r="K73" i="62" s="1"/>
  <c r="L73" i="62" s="1"/>
  <c r="M73" i="62" s="1"/>
  <c r="N73" i="62" s="1"/>
  <c r="O73" i="62" s="1"/>
  <c r="Q73" i="62" s="1"/>
  <c r="J75" i="62" s="1"/>
  <c r="K75" i="62" s="1"/>
  <c r="L75" i="62" s="1"/>
  <c r="M75" i="62" s="1"/>
  <c r="N75" i="62" s="1"/>
  <c r="O75" i="62" s="1"/>
  <c r="Q75" i="62" s="1"/>
  <c r="J77" i="62" s="1"/>
  <c r="K77" i="62" s="1"/>
  <c r="L77" i="62" s="1"/>
  <c r="M77" i="62" s="1"/>
  <c r="N77" i="62" s="1"/>
  <c r="O77" i="62" s="1"/>
  <c r="Q77" i="62" s="1"/>
  <c r="J79" i="62" s="1"/>
  <c r="K79" i="62" s="1"/>
  <c r="L79" i="62" s="1"/>
  <c r="H71" i="62"/>
  <c r="A73" i="62" s="1"/>
  <c r="B73" i="62" s="1"/>
  <c r="C73" i="62" s="1"/>
  <c r="D73" i="62" s="1"/>
  <c r="E73" i="62" s="1"/>
  <c r="F73" i="62" s="1"/>
  <c r="H73" i="62" s="1"/>
  <c r="A75" i="62" s="1"/>
  <c r="B75" i="62" s="1"/>
  <c r="C75" i="62" s="1"/>
  <c r="D75" i="62" s="1"/>
  <c r="E75" i="62" s="1"/>
  <c r="F75" i="62" s="1"/>
  <c r="H75" i="62" s="1"/>
  <c r="A77" i="62" s="1"/>
  <c r="B77" i="62" s="1"/>
  <c r="C77" i="62" s="1"/>
  <c r="D77" i="62" s="1"/>
  <c r="E77" i="62" s="1"/>
  <c r="F77" i="62" s="1"/>
  <c r="H77" i="62" s="1"/>
  <c r="A79" i="62" s="1"/>
  <c r="B79" i="62" s="1"/>
  <c r="C79" i="62" s="1"/>
  <c r="D79" i="62" s="1"/>
  <c r="E79" i="62" s="1"/>
  <c r="F79" i="62" s="1"/>
  <c r="H79" i="62" s="1"/>
  <c r="A81" i="62" s="1"/>
  <c r="W53" i="62"/>
  <c r="X53" i="62" s="1"/>
  <c r="Z53" i="62" s="1"/>
  <c r="S55" i="62" s="1"/>
  <c r="T55" i="62" s="1"/>
  <c r="U55" i="62" s="1"/>
  <c r="V55" i="62" s="1"/>
  <c r="W55" i="62" s="1"/>
  <c r="X55" i="62" s="1"/>
  <c r="Z55" i="62" s="1"/>
  <c r="S57" i="62" s="1"/>
  <c r="T57" i="62" s="1"/>
  <c r="U57" i="62" s="1"/>
  <c r="V57" i="62" s="1"/>
  <c r="W57" i="62" s="1"/>
  <c r="X57" i="62" s="1"/>
  <c r="Z57" i="62" s="1"/>
  <c r="S59" i="62" s="1"/>
  <c r="T59" i="62" s="1"/>
  <c r="U59" i="62" s="1"/>
  <c r="V59" i="62" s="1"/>
  <c r="W59" i="62" s="1"/>
  <c r="X59" i="62" s="1"/>
  <c r="Z59" i="62" s="1"/>
  <c r="S61" i="62" s="1"/>
  <c r="T61" i="62" s="1"/>
  <c r="U61" i="62" s="1"/>
  <c r="V61" i="62" s="1"/>
  <c r="W61" i="62" s="1"/>
  <c r="K53" i="62"/>
  <c r="L53" i="62" s="1"/>
  <c r="M53" i="62" s="1"/>
  <c r="N53" i="62" s="1"/>
  <c r="O53" i="62" s="1"/>
  <c r="Q53" i="62" s="1"/>
  <c r="J55" i="62" s="1"/>
  <c r="K55" i="62" s="1"/>
  <c r="L55" i="62" s="1"/>
  <c r="M55" i="62" s="1"/>
  <c r="N55" i="62" s="1"/>
  <c r="O55" i="62" s="1"/>
  <c r="Q55" i="62" s="1"/>
  <c r="J57" i="62" s="1"/>
  <c r="K57" i="62" s="1"/>
  <c r="L57" i="62" s="1"/>
  <c r="M57" i="62" s="1"/>
  <c r="N57" i="62" s="1"/>
  <c r="O57" i="62" s="1"/>
  <c r="Q57" i="62" s="1"/>
  <c r="J59" i="62" s="1"/>
  <c r="K59" i="62" s="1"/>
  <c r="L59" i="62" s="1"/>
  <c r="M59" i="62" s="1"/>
  <c r="N59" i="62" s="1"/>
  <c r="O59" i="62" s="1"/>
  <c r="Q59" i="62" s="1"/>
  <c r="J61" i="62" s="1"/>
  <c r="K61" i="62" s="1"/>
  <c r="L61" i="62" s="1"/>
  <c r="E53" i="62"/>
  <c r="F53" i="62" s="1"/>
  <c r="H53" i="62" s="1"/>
  <c r="A55" i="62" s="1"/>
  <c r="B55" i="62" s="1"/>
  <c r="C55" i="62" s="1"/>
  <c r="D55" i="62" s="1"/>
  <c r="E55" i="62" s="1"/>
  <c r="F55" i="62" s="1"/>
  <c r="H55" i="62" s="1"/>
  <c r="A57" i="62" s="1"/>
  <c r="B57" i="62" s="1"/>
  <c r="C57" i="62" s="1"/>
  <c r="D57" i="62" s="1"/>
  <c r="E57" i="62" s="1"/>
  <c r="F57" i="62" s="1"/>
  <c r="H57" i="62" s="1"/>
  <c r="A59" i="62" s="1"/>
  <c r="B59" i="62" s="1"/>
  <c r="C59" i="62" s="1"/>
  <c r="D59" i="62" s="1"/>
  <c r="E59" i="62" s="1"/>
  <c r="F59" i="62" s="1"/>
  <c r="H59" i="62" s="1"/>
  <c r="A61" i="62" s="1"/>
  <c r="B61" i="62" s="1"/>
  <c r="C61" i="62" s="1"/>
  <c r="D61" i="62" s="1"/>
  <c r="E61" i="62" s="1"/>
  <c r="F61" i="62" s="1"/>
  <c r="H61" i="62" s="1"/>
  <c r="U35" i="62"/>
  <c r="V35" i="62" s="1"/>
  <c r="W35" i="62" s="1"/>
  <c r="X35" i="62" s="1"/>
  <c r="Z35" i="62" s="1"/>
  <c r="S37" i="62" s="1"/>
  <c r="T37" i="62" s="1"/>
  <c r="U37" i="62" s="1"/>
  <c r="V37" i="62" s="1"/>
  <c r="W37" i="62" s="1"/>
  <c r="X37" i="62" s="1"/>
  <c r="Z37" i="62" s="1"/>
  <c r="S39" i="62" s="1"/>
  <c r="T39" i="62" s="1"/>
  <c r="U39" i="62" s="1"/>
  <c r="V39" i="62" s="1"/>
  <c r="W39" i="62" s="1"/>
  <c r="X39" i="62" s="1"/>
  <c r="Z39" i="62" s="1"/>
  <c r="S41" i="62" s="1"/>
  <c r="T41" i="62" s="1"/>
  <c r="U41" i="62" s="1"/>
  <c r="V41" i="62" s="1"/>
  <c r="W41" i="62" s="1"/>
  <c r="X41" i="62" s="1"/>
  <c r="Z41" i="62" s="1"/>
  <c r="S43" i="62" s="1"/>
  <c r="T43" i="62" s="1"/>
  <c r="U43" i="62" s="1"/>
  <c r="V43" i="62" s="1"/>
  <c r="J37" i="62"/>
  <c r="K37" i="62" s="1"/>
  <c r="L37" i="62" s="1"/>
  <c r="M37" i="62" s="1"/>
  <c r="N37" i="62" s="1"/>
  <c r="O37" i="62" s="1"/>
  <c r="Q37" i="62" s="1"/>
  <c r="J39" i="62" s="1"/>
  <c r="K39" i="62" s="1"/>
  <c r="L39" i="62" s="1"/>
  <c r="M39" i="62" s="1"/>
  <c r="N39" i="62" s="1"/>
  <c r="O39" i="62" s="1"/>
  <c r="Q39" i="62" s="1"/>
  <c r="J41" i="62" s="1"/>
  <c r="K41" i="62" s="1"/>
  <c r="L41" i="62" s="1"/>
  <c r="M41" i="62" s="1"/>
  <c r="N41" i="62" s="1"/>
  <c r="O41" i="62" s="1"/>
  <c r="Q41" i="62" s="1"/>
  <c r="J43" i="62" s="1"/>
  <c r="K43" i="62" s="1"/>
  <c r="L43" i="62" s="1"/>
  <c r="M43" i="62" s="1"/>
  <c r="N43" i="62" s="1"/>
  <c r="O43" i="62" s="1"/>
  <c r="Q43" i="62" s="1"/>
  <c r="J45" i="62" s="1"/>
  <c r="K45" i="62" s="1"/>
  <c r="E35" i="62"/>
  <c r="F35" i="62" s="1"/>
  <c r="H35" i="62" s="1"/>
  <c r="A37" i="62" s="1"/>
  <c r="B37" i="62" s="1"/>
  <c r="C37" i="62" s="1"/>
  <c r="D37" i="62" s="1"/>
  <c r="E37" i="62" s="1"/>
  <c r="F37" i="62" s="1"/>
  <c r="H37" i="62" s="1"/>
  <c r="A39" i="62" s="1"/>
  <c r="B39" i="62" s="1"/>
  <c r="C39" i="62" s="1"/>
  <c r="D39" i="62" s="1"/>
  <c r="E39" i="62" s="1"/>
  <c r="F39" i="62" s="1"/>
  <c r="H39" i="62" s="1"/>
  <c r="A41" i="62" s="1"/>
  <c r="B41" i="62" s="1"/>
  <c r="C41" i="62" s="1"/>
  <c r="D41" i="62" s="1"/>
  <c r="E41" i="62" s="1"/>
  <c r="F41" i="62" s="1"/>
  <c r="H41" i="62" s="1"/>
  <c r="A43" i="62" s="1"/>
  <c r="B43" i="62" s="1"/>
  <c r="C43" i="62" s="1"/>
  <c r="D43" i="62" s="1"/>
  <c r="E43" i="62" s="1"/>
  <c r="F43" i="62" s="1"/>
  <c r="T17" i="62"/>
  <c r="U17" i="62" s="1"/>
  <c r="V17" i="62" s="1"/>
  <c r="W17" i="62" s="1"/>
  <c r="X17" i="62" s="1"/>
  <c r="Z17" i="62" s="1"/>
  <c r="S19" i="62" s="1"/>
  <c r="T19" i="62" s="1"/>
  <c r="U19" i="62" s="1"/>
  <c r="V19" i="62" s="1"/>
  <c r="W19" i="62" s="1"/>
  <c r="X19" i="62" s="1"/>
  <c r="Z19" i="62" s="1"/>
  <c r="S21" i="62" s="1"/>
  <c r="T21" i="62" s="1"/>
  <c r="U21" i="62" s="1"/>
  <c r="V21" i="62" s="1"/>
  <c r="W21" i="62" s="1"/>
  <c r="X21" i="62" s="1"/>
  <c r="Z21" i="62" s="1"/>
  <c r="S23" i="62" s="1"/>
  <c r="T23" i="62" s="1"/>
  <c r="U23" i="62" s="1"/>
  <c r="V23" i="62" s="1"/>
  <c r="W23" i="62" s="1"/>
  <c r="X23" i="62" s="1"/>
  <c r="Z23" i="62" s="1"/>
  <c r="S25" i="62" s="1"/>
  <c r="T25" i="62" s="1"/>
  <c r="U25" i="62" s="1"/>
  <c r="V25" i="62" s="1"/>
  <c r="L17" i="62"/>
  <c r="M17" i="62" s="1"/>
  <c r="N17" i="62" s="1"/>
  <c r="O17" i="62" s="1"/>
  <c r="Q17" i="62" s="1"/>
  <c r="J19" i="62" s="1"/>
  <c r="K19" i="62" s="1"/>
  <c r="L19" i="62" s="1"/>
  <c r="M19" i="62" s="1"/>
  <c r="N19" i="62" s="1"/>
  <c r="O19" i="62" s="1"/>
  <c r="Q19" i="62" s="1"/>
  <c r="J21" i="62" s="1"/>
  <c r="K21" i="62" s="1"/>
  <c r="L21" i="62" s="1"/>
  <c r="M21" i="62" s="1"/>
  <c r="N21" i="62" s="1"/>
  <c r="O21" i="62" s="1"/>
  <c r="Q21" i="62" s="1"/>
  <c r="J23" i="62" s="1"/>
  <c r="K23" i="62" s="1"/>
  <c r="L23" i="62" s="1"/>
  <c r="M23" i="62" s="1"/>
  <c r="N23" i="62" s="1"/>
  <c r="O23" i="62" s="1"/>
  <c r="Q23" i="62" s="1"/>
  <c r="J25" i="62" s="1"/>
  <c r="F18" i="62"/>
  <c r="H18" i="62" s="1"/>
  <c r="A20" i="62" s="1"/>
  <c r="B20" i="62" s="1"/>
  <c r="C20" i="62" s="1"/>
  <c r="D20" i="62" s="1"/>
  <c r="E20" i="62" s="1"/>
  <c r="F20" i="62" s="1"/>
  <c r="H20" i="62" s="1"/>
  <c r="A22" i="62" s="1"/>
  <c r="B22" i="62" s="1"/>
  <c r="C22" i="62" s="1"/>
  <c r="D22" i="62" s="1"/>
  <c r="E22" i="62" s="1"/>
  <c r="F22" i="62" s="1"/>
  <c r="H22" i="62" s="1"/>
  <c r="A24" i="62" s="1"/>
  <c r="B24" i="62" s="1"/>
  <c r="C24" i="62" s="1"/>
  <c r="D24" i="62" s="1"/>
  <c r="E24" i="62" s="1"/>
  <c r="F24" i="62" s="1"/>
  <c r="H24" i="62" s="1"/>
  <c r="A26" i="62" s="1"/>
  <c r="B26" i="62" s="1"/>
  <c r="C26" i="62" s="1"/>
  <c r="D26" i="62" s="1"/>
  <c r="E26" i="62" s="1"/>
  <c r="F26" i="62" s="1"/>
  <c r="H26" i="62" s="1"/>
  <c r="A28" i="62" s="1"/>
  <c r="K18" i="62" s="1"/>
  <c r="L18" i="62" s="1"/>
  <c r="M18" i="62" s="1"/>
  <c r="N18" i="62" s="1"/>
  <c r="O18" i="62" s="1"/>
  <c r="Q18" i="62" s="1"/>
  <c r="J20" i="62" s="1"/>
  <c r="K20" i="62" s="1"/>
  <c r="L20" i="62" s="1"/>
  <c r="M20" i="62" s="1"/>
  <c r="N20" i="62" s="1"/>
  <c r="O20" i="62" s="1"/>
  <c r="Q20" i="62" s="1"/>
  <c r="J22" i="62" s="1"/>
  <c r="K22" i="62" s="1"/>
  <c r="L22" i="62" s="1"/>
  <c r="M22" i="62" s="1"/>
  <c r="N22" i="62" s="1"/>
  <c r="O22" i="62" s="1"/>
  <c r="Q22" i="62" s="1"/>
  <c r="J24" i="62" s="1"/>
  <c r="K24" i="62" s="1"/>
  <c r="L24" i="62" s="1"/>
  <c r="M24" i="62" s="1"/>
  <c r="N24" i="62" s="1"/>
  <c r="O24" i="62" s="1"/>
  <c r="Q24" i="62" s="1"/>
  <c r="J26" i="62" s="1"/>
  <c r="T18" i="62" s="1"/>
  <c r="U18" i="62" s="1"/>
  <c r="V18" i="62" s="1"/>
  <c r="W18" i="62" s="1"/>
  <c r="X18" i="62" s="1"/>
  <c r="Z18" i="62" s="1"/>
  <c r="S20" i="62" s="1"/>
  <c r="T20" i="62" s="1"/>
  <c r="U20" i="62" s="1"/>
  <c r="V20" i="62" s="1"/>
  <c r="W20" i="62" s="1"/>
  <c r="X20" i="62" s="1"/>
  <c r="Z20" i="62" s="1"/>
  <c r="S22" i="62" s="1"/>
  <c r="T22" i="62" s="1"/>
  <c r="U22" i="62" s="1"/>
  <c r="V22" i="62" s="1"/>
  <c r="W22" i="62" s="1"/>
  <c r="X22" i="62" s="1"/>
  <c r="Z22" i="62" s="1"/>
  <c r="S24" i="62" s="1"/>
  <c r="T24" i="62" s="1"/>
  <c r="U24" i="62" s="1"/>
  <c r="V24" i="62" s="1"/>
  <c r="W24" i="62" s="1"/>
  <c r="X24" i="62" s="1"/>
  <c r="Z24" i="62" s="1"/>
  <c r="S26" i="62" s="1"/>
  <c r="T26" i="62" s="1"/>
  <c r="U26" i="62" s="1"/>
  <c r="V26" i="62" s="1"/>
  <c r="E36" i="62" s="1"/>
  <c r="F36" i="62" s="1"/>
  <c r="H36" i="62" s="1"/>
  <c r="A38" i="62" s="1"/>
  <c r="B38" i="62" s="1"/>
  <c r="C38" i="62" s="1"/>
  <c r="D38" i="62" s="1"/>
  <c r="E38" i="62" s="1"/>
  <c r="F38" i="62" s="1"/>
  <c r="H38" i="62" s="1"/>
  <c r="A40" i="62" s="1"/>
  <c r="B40" i="62" s="1"/>
  <c r="C40" i="62" s="1"/>
  <c r="D40" i="62" s="1"/>
  <c r="E40" i="62" s="1"/>
  <c r="F40" i="62" s="1"/>
  <c r="H40" i="62" s="1"/>
  <c r="A42" i="62" s="1"/>
  <c r="B42" i="62" s="1"/>
  <c r="C42" i="62" s="1"/>
  <c r="D42" i="62" s="1"/>
  <c r="E42" i="62" s="1"/>
  <c r="F42" i="62" s="1"/>
  <c r="H42" i="62" s="1"/>
  <c r="A44" i="62" s="1"/>
  <c r="B44" i="62" s="1"/>
  <c r="C44" i="62" s="1"/>
  <c r="D44" i="62" s="1"/>
  <c r="E44" i="62" s="1"/>
  <c r="F44" i="62" s="1"/>
  <c r="Q36" i="62" s="1"/>
  <c r="J38" i="62" s="1"/>
  <c r="K38" i="62" s="1"/>
  <c r="L38" i="62" s="1"/>
  <c r="M38" i="62" s="1"/>
  <c r="N38" i="62" s="1"/>
  <c r="O38" i="62" s="1"/>
  <c r="Q38" i="62" s="1"/>
  <c r="J40" i="62" s="1"/>
  <c r="K40" i="62" s="1"/>
  <c r="L40" i="62" s="1"/>
  <c r="M40" i="62" s="1"/>
  <c r="N40" i="62" s="1"/>
  <c r="O40" i="62" s="1"/>
  <c r="Q40" i="62" s="1"/>
  <c r="J42" i="62" s="1"/>
  <c r="K42" i="62" s="1"/>
  <c r="L42" i="62" s="1"/>
  <c r="M42" i="62" s="1"/>
  <c r="N42" i="62" s="1"/>
  <c r="O42" i="62" s="1"/>
  <c r="Q42" i="62" s="1"/>
  <c r="J44" i="62" s="1"/>
  <c r="K44" i="62" s="1"/>
  <c r="L44" i="62" s="1"/>
  <c r="M44" i="62" s="1"/>
  <c r="N44" i="62" s="1"/>
  <c r="O44" i="62" s="1"/>
  <c r="Q44" i="62" s="1"/>
  <c r="J46" i="62" s="1"/>
  <c r="K46" i="62" s="1"/>
  <c r="U36" i="62" s="1"/>
  <c r="V36" i="62" s="1"/>
  <c r="W36" i="62" s="1"/>
  <c r="X36" i="62" s="1"/>
  <c r="Z36" i="62" s="1"/>
  <c r="S38" i="62" s="1"/>
  <c r="T38" i="62" s="1"/>
  <c r="U38" i="62" s="1"/>
  <c r="V38" i="62" s="1"/>
  <c r="W38" i="62" s="1"/>
  <c r="X38" i="62" s="1"/>
  <c r="Z38" i="62" s="1"/>
  <c r="S40" i="62" s="1"/>
  <c r="T40" i="62" s="1"/>
  <c r="U40" i="62" s="1"/>
  <c r="V40" i="62" s="1"/>
  <c r="W40" i="62" s="1"/>
  <c r="X40" i="62" s="1"/>
  <c r="Z40" i="62" s="1"/>
  <c r="S42" i="62" s="1"/>
  <c r="T42" i="62" s="1"/>
  <c r="U42" i="62" s="1"/>
  <c r="V42" i="62" s="1"/>
  <c r="W42" i="62" s="1"/>
  <c r="X42" i="62" s="1"/>
  <c r="Z42" i="62" s="1"/>
  <c r="S44" i="62" s="1"/>
  <c r="T44" i="62" s="1"/>
  <c r="U44" i="62" s="1"/>
  <c r="V44" i="62" s="1"/>
  <c r="E54" i="62" s="1"/>
  <c r="F54" i="62" s="1"/>
  <c r="H54" i="62" s="1"/>
  <c r="A56" i="62" s="1"/>
  <c r="B56" i="62" s="1"/>
  <c r="C56" i="62" s="1"/>
  <c r="D56" i="62" s="1"/>
  <c r="E56" i="62" s="1"/>
  <c r="F56" i="62" s="1"/>
  <c r="H56" i="62" s="1"/>
  <c r="A58" i="62" s="1"/>
  <c r="B58" i="62" s="1"/>
  <c r="C58" i="62" s="1"/>
  <c r="D58" i="62" s="1"/>
  <c r="E58" i="62" s="1"/>
  <c r="F58" i="62" s="1"/>
  <c r="H58" i="62" s="1"/>
  <c r="A60" i="62" s="1"/>
  <c r="B60" i="62" s="1"/>
  <c r="C60" i="62" s="1"/>
  <c r="D60" i="62" s="1"/>
  <c r="E60" i="62" s="1"/>
  <c r="F60" i="62" s="1"/>
  <c r="H60" i="62" s="1"/>
  <c r="A62" i="62" s="1"/>
  <c r="B62" i="62" s="1"/>
  <c r="C62" i="62" s="1"/>
  <c r="D62" i="62" s="1"/>
  <c r="E62" i="62" s="1"/>
  <c r="F62" i="62" s="1"/>
  <c r="H62" i="62" s="1"/>
  <c r="J54" i="62" s="1"/>
  <c r="K54" i="62" s="1"/>
  <c r="L54" i="62" s="1"/>
  <c r="M54" i="62" s="1"/>
  <c r="N54" i="62" s="1"/>
  <c r="O54" i="62" s="1"/>
  <c r="Q54" i="62" s="1"/>
  <c r="J56" i="62" s="1"/>
  <c r="K56" i="62" s="1"/>
  <c r="L56" i="62" s="1"/>
  <c r="M56" i="62" s="1"/>
  <c r="N56" i="62" s="1"/>
  <c r="O56" i="62" s="1"/>
  <c r="Q56" i="62" s="1"/>
  <c r="J58" i="62" s="1"/>
  <c r="K58" i="62" s="1"/>
  <c r="L58" i="62" s="1"/>
  <c r="M58" i="62" s="1"/>
  <c r="N58" i="62" s="1"/>
  <c r="O58" i="62" s="1"/>
  <c r="Q58" i="62" s="1"/>
  <c r="J60" i="62" s="1"/>
  <c r="K60" i="62" s="1"/>
  <c r="L60" i="62" s="1"/>
  <c r="M60" i="62" s="1"/>
  <c r="N60" i="62" s="1"/>
  <c r="O60" i="62" s="1"/>
  <c r="Q60" i="62" s="1"/>
  <c r="J62" i="62" s="1"/>
  <c r="K62" i="62" s="1"/>
  <c r="L62" i="62" s="1"/>
  <c r="V54" i="62" s="1"/>
  <c r="W54" i="62" s="1"/>
  <c r="X54" i="62" s="1"/>
  <c r="Z54" i="62" s="1"/>
  <c r="S56" i="62" s="1"/>
  <c r="T56" i="62" s="1"/>
  <c r="U56" i="62" s="1"/>
  <c r="V56" i="62" s="1"/>
  <c r="W56" i="62" s="1"/>
  <c r="X56" i="62" s="1"/>
  <c r="Z56" i="62" s="1"/>
  <c r="S58" i="62" s="1"/>
  <c r="T58" i="62" s="1"/>
  <c r="U58" i="62" s="1"/>
  <c r="V58" i="62" s="1"/>
  <c r="W58" i="62" s="1"/>
  <c r="X58" i="62" s="1"/>
  <c r="Z58" i="62" s="1"/>
  <c r="S60" i="62" s="1"/>
  <c r="T60" i="62" s="1"/>
  <c r="U60" i="62" s="1"/>
  <c r="V60" i="62" s="1"/>
  <c r="W60" i="62" s="1"/>
  <c r="X60" i="62" s="1"/>
  <c r="Z60" i="62" s="1"/>
  <c r="S62" i="62" s="1"/>
  <c r="T62" i="62" s="1"/>
  <c r="U62" i="62" s="1"/>
  <c r="V62" i="62" s="1"/>
  <c r="W62" i="62" s="1"/>
  <c r="F72" i="62" s="1"/>
  <c r="H72" i="62" s="1"/>
  <c r="A74" i="62" s="1"/>
  <c r="B74" i="62" s="1"/>
  <c r="C74" i="62" s="1"/>
  <c r="D74" i="62" s="1"/>
  <c r="E74" i="62" s="1"/>
  <c r="F74" i="62" s="1"/>
  <c r="H74" i="62" s="1"/>
  <c r="A76" i="62" s="1"/>
  <c r="B76" i="62" s="1"/>
  <c r="C76" i="62" s="1"/>
  <c r="D76" i="62" s="1"/>
  <c r="E76" i="62" s="1"/>
  <c r="F76" i="62" s="1"/>
  <c r="H76" i="62" s="1"/>
  <c r="A78" i="62" s="1"/>
  <c r="B78" i="62" s="1"/>
  <c r="C78" i="62" s="1"/>
  <c r="D78" i="62" s="1"/>
  <c r="E78" i="62" s="1"/>
  <c r="F78" i="62" s="1"/>
  <c r="H78" i="62" s="1"/>
  <c r="A80" i="62" s="1"/>
  <c r="B80" i="62" s="1"/>
  <c r="C80" i="62" s="1"/>
  <c r="D80" i="62" s="1"/>
  <c r="E80" i="62" s="1"/>
  <c r="F80" i="62" s="1"/>
  <c r="H80" i="62" s="1"/>
  <c r="A82" i="62" s="1"/>
  <c r="K72" i="62" s="1"/>
  <c r="L72" i="62" s="1"/>
  <c r="M72" i="62" s="1"/>
  <c r="N72" i="62" s="1"/>
  <c r="O72" i="62" s="1"/>
  <c r="Q72" i="62" s="1"/>
  <c r="J74" i="62" s="1"/>
  <c r="K74" i="62" s="1"/>
  <c r="L74" i="62" s="1"/>
  <c r="M74" i="62" s="1"/>
  <c r="N74" i="62" s="1"/>
  <c r="O74" i="62" s="1"/>
  <c r="Q74" i="62" s="1"/>
  <c r="J76" i="62" s="1"/>
  <c r="K76" i="62" s="1"/>
  <c r="L76" i="62" s="1"/>
  <c r="M76" i="62" s="1"/>
  <c r="N76" i="62" s="1"/>
  <c r="O76" i="62" s="1"/>
  <c r="Q76" i="62" s="1"/>
  <c r="J78" i="62" s="1"/>
  <c r="K78" i="62" s="1"/>
  <c r="L78" i="62" s="1"/>
  <c r="M78" i="62" s="1"/>
  <c r="N78" i="62" s="1"/>
  <c r="O78" i="62" s="1"/>
  <c r="Q78" i="62" s="1"/>
  <c r="J80" i="62" s="1"/>
  <c r="K80" i="62" s="1"/>
  <c r="L80" i="62" s="1"/>
  <c r="V72" i="62" s="1"/>
  <c r="W72" i="62" s="1"/>
  <c r="X72" i="62" s="1"/>
  <c r="Z72" i="62" s="1"/>
  <c r="S74" i="62" s="1"/>
  <c r="T74" i="62" s="1"/>
  <c r="U74" i="62" s="1"/>
  <c r="V74" i="62" s="1"/>
  <c r="W74" i="62" s="1"/>
  <c r="X74" i="62" s="1"/>
  <c r="Z74" i="62" s="1"/>
  <c r="S76" i="62" s="1"/>
  <c r="T76" i="62" s="1"/>
  <c r="U76" i="62" s="1"/>
  <c r="V76" i="62" s="1"/>
  <c r="W76" i="62" s="1"/>
  <c r="X76" i="62" s="1"/>
  <c r="Z76" i="62" s="1"/>
  <c r="S78" i="62" s="1"/>
  <c r="T78" i="62" s="1"/>
  <c r="U78" i="62" s="1"/>
  <c r="V78" i="62" s="1"/>
  <c r="W78" i="62" s="1"/>
  <c r="X78" i="62" s="1"/>
  <c r="Z78" i="62" s="1"/>
  <c r="S80" i="62" s="1"/>
  <c r="T80" i="62" s="1"/>
  <c r="U80" i="62" s="1"/>
  <c r="V80" i="62" s="1"/>
  <c r="W80" i="62" s="1"/>
  <c r="X80" i="62" s="1"/>
  <c r="H92" i="62" s="1"/>
  <c r="A94" i="62" s="1"/>
  <c r="B94" i="62" s="1"/>
  <c r="C94" i="62" s="1"/>
  <c r="D94" i="62" s="1"/>
  <c r="E94" i="62" s="1"/>
  <c r="F94" i="62" s="1"/>
  <c r="H94" i="62" s="1"/>
  <c r="A96" i="62" s="1"/>
  <c r="B96" i="62" s="1"/>
  <c r="C96" i="62" s="1"/>
  <c r="D96" i="62" s="1"/>
  <c r="E96" i="62" s="1"/>
  <c r="F96" i="62" s="1"/>
  <c r="H96" i="62" s="1"/>
  <c r="A98" i="62" s="1"/>
  <c r="B98" i="62" s="1"/>
  <c r="C98" i="62" s="1"/>
  <c r="D98" i="62" s="1"/>
  <c r="E98" i="62" s="1"/>
  <c r="F98" i="62" s="1"/>
  <c r="H98" i="62" s="1"/>
  <c r="A100" i="62" s="1"/>
  <c r="B100" i="62" s="1"/>
  <c r="C100" i="62" s="1"/>
  <c r="D100" i="62" s="1"/>
  <c r="E100" i="62" s="1"/>
  <c r="F100" i="62" s="1"/>
  <c r="H100" i="62" s="1"/>
  <c r="A102" i="62" s="1"/>
  <c r="B102" i="62" s="1"/>
  <c r="L92" i="62" s="1"/>
  <c r="M92" i="62" s="1"/>
  <c r="N92" i="62" s="1"/>
  <c r="O92" i="62" s="1"/>
  <c r="Q92" i="62" s="1"/>
  <c r="J94" i="62" s="1"/>
  <c r="K94" i="62" s="1"/>
  <c r="L94" i="62" s="1"/>
  <c r="M94" i="62" s="1"/>
  <c r="N94" i="62" s="1"/>
  <c r="O94" i="62" s="1"/>
  <c r="Q94" i="62" s="1"/>
  <c r="J96" i="62" s="1"/>
  <c r="K96" i="62" s="1"/>
  <c r="L96" i="62" s="1"/>
  <c r="M96" i="62" s="1"/>
  <c r="N96" i="62" s="1"/>
  <c r="O96" i="62" s="1"/>
  <c r="Q96" i="62" s="1"/>
  <c r="J98" i="62" s="1"/>
  <c r="K98" i="62" s="1"/>
  <c r="L98" i="62" s="1"/>
  <c r="M98" i="62" s="1"/>
  <c r="N98" i="62" s="1"/>
  <c r="O98" i="62" s="1"/>
  <c r="Q98" i="62" s="1"/>
  <c r="J100" i="62" s="1"/>
  <c r="K100" i="62" s="1"/>
  <c r="U92" i="62" s="1"/>
  <c r="V92" i="62" s="1"/>
  <c r="W92" i="62" s="1"/>
  <c r="X92" i="62" s="1"/>
  <c r="Z92" i="62" s="1"/>
  <c r="S94" i="62" s="1"/>
  <c r="T94" i="62" s="1"/>
  <c r="U94" i="62" s="1"/>
  <c r="V94" i="62" s="1"/>
  <c r="W94" i="62" s="1"/>
  <c r="X94" i="62" s="1"/>
  <c r="Z94" i="62" s="1"/>
  <c r="S96" i="62" s="1"/>
  <c r="T96" i="62" s="1"/>
  <c r="U96" i="62" s="1"/>
  <c r="V96" i="62" s="1"/>
  <c r="W96" i="62" s="1"/>
  <c r="X96" i="62" s="1"/>
  <c r="Z96" i="62" s="1"/>
  <c r="S98" i="62" s="1"/>
  <c r="T98" i="62" s="1"/>
  <c r="U98" i="62" s="1"/>
  <c r="V98" i="62" s="1"/>
  <c r="W98" i="62" s="1"/>
  <c r="X98" i="62" s="1"/>
  <c r="Z98" i="62" s="1"/>
  <c r="S100" i="62" s="1"/>
  <c r="T100" i="62" s="1"/>
  <c r="U100" i="62" s="1"/>
  <c r="V100" i="62" s="1"/>
  <c r="W100" i="62" s="1"/>
  <c r="H17" i="62"/>
  <c r="A19" i="62" s="1"/>
  <c r="B19" i="62" s="1"/>
  <c r="C19" i="62" s="1"/>
  <c r="D19" i="62" s="1"/>
  <c r="E19" i="62" s="1"/>
  <c r="F19" i="62" s="1"/>
  <c r="H19" i="62" s="1"/>
  <c r="A21" i="62" s="1"/>
  <c r="B21" i="62" s="1"/>
  <c r="C21" i="62" s="1"/>
  <c r="D21" i="62" s="1"/>
  <c r="E21" i="62" s="1"/>
  <c r="F21" i="62" s="1"/>
  <c r="H21" i="62" s="1"/>
  <c r="A23" i="62" s="1"/>
  <c r="B23" i="62" s="1"/>
  <c r="C23" i="62" s="1"/>
  <c r="D23" i="62" s="1"/>
  <c r="E23" i="62" s="1"/>
  <c r="F23" i="62" s="1"/>
  <c r="H23" i="62" s="1"/>
  <c r="A25" i="62" s="1"/>
  <c r="B25" i="62" s="1"/>
  <c r="C25" i="62" s="1"/>
  <c r="D25" i="62" s="1"/>
  <c r="E25" i="62" s="1"/>
  <c r="F25" i="62" s="1"/>
  <c r="H25" i="62" s="1"/>
  <c r="A27" i="62" s="1"/>
  <c r="J12" i="62"/>
  <c r="AG6" i="70"/>
  <c r="AG8" i="70" s="1"/>
  <c r="Y4" i="70" s="1"/>
  <c r="AG7" i="70"/>
  <c r="Y9" i="70"/>
  <c r="AG9" i="70"/>
  <c r="N17" i="70"/>
  <c r="O17" i="70" s="1"/>
  <c r="Q17" i="70" s="1"/>
  <c r="J19" i="70" s="1"/>
  <c r="K19" i="70" s="1"/>
  <c r="L19" i="70" s="1"/>
  <c r="M19" i="70" s="1"/>
  <c r="N19" i="70" s="1"/>
  <c r="O19" i="70" s="1"/>
  <c r="Q19" i="70" s="1"/>
  <c r="J21" i="70" s="1"/>
  <c r="K21" i="70" s="1"/>
  <c r="L21" i="70" s="1"/>
  <c r="M21" i="70" s="1"/>
  <c r="N21" i="70" s="1"/>
  <c r="O21" i="70" s="1"/>
  <c r="Q21" i="70" s="1"/>
  <c r="J23" i="70" s="1"/>
  <c r="K23" i="70" s="1"/>
  <c r="L23" i="70" s="1"/>
  <c r="M23" i="70" s="1"/>
  <c r="N23" i="70" s="1"/>
  <c r="O23" i="70" s="1"/>
  <c r="Q23" i="70" s="1"/>
  <c r="J25" i="70" s="1"/>
  <c r="K25" i="70" s="1"/>
  <c r="L25" i="70" s="1"/>
  <c r="M25" i="70" s="1"/>
  <c r="X17" i="70"/>
  <c r="Z17" i="70" s="1"/>
  <c r="S19" i="70" s="1"/>
  <c r="T19" i="70" s="1"/>
  <c r="U19" i="70" s="1"/>
  <c r="V19" i="70" s="1"/>
  <c r="W19" i="70" s="1"/>
  <c r="X19" i="70" s="1"/>
  <c r="Z19" i="70" s="1"/>
  <c r="S21" i="70" s="1"/>
  <c r="T21" i="70" s="1"/>
  <c r="U21" i="70" s="1"/>
  <c r="V21" i="70" s="1"/>
  <c r="W21" i="70" s="1"/>
  <c r="X21" i="70" s="1"/>
  <c r="Z21" i="70" s="1"/>
  <c r="S23" i="70" s="1"/>
  <c r="T23" i="70" s="1"/>
  <c r="U23" i="70" s="1"/>
  <c r="V23" i="70" s="1"/>
  <c r="W23" i="70" s="1"/>
  <c r="X23" i="70" s="1"/>
  <c r="Z23" i="70" s="1"/>
  <c r="S25" i="70" s="1"/>
  <c r="T25" i="70" s="1"/>
  <c r="U25" i="70" s="1"/>
  <c r="V25" i="70" s="1"/>
  <c r="W25" i="70" s="1"/>
  <c r="X25" i="70" s="1"/>
  <c r="Z25" i="70" s="1"/>
  <c r="AB19" i="70"/>
  <c r="AC19" i="70" s="1"/>
  <c r="AD19" i="70" s="1"/>
  <c r="AE19" i="70" s="1"/>
  <c r="AF19" i="70" s="1"/>
  <c r="AG19" i="70" s="1"/>
  <c r="AI19" i="70" s="1"/>
  <c r="AB21" i="70" s="1"/>
  <c r="AC21" i="70" s="1"/>
  <c r="AD21" i="70" s="1"/>
  <c r="AE21" i="70" s="1"/>
  <c r="AF21" i="70" s="1"/>
  <c r="AG21" i="70" s="1"/>
  <c r="AI21" i="70" s="1"/>
  <c r="AB23" i="70" s="1"/>
  <c r="AC23" i="70" s="1"/>
  <c r="AD23" i="70" s="1"/>
  <c r="AE23" i="70" s="1"/>
  <c r="AF23" i="70" s="1"/>
  <c r="AG23" i="70" s="1"/>
  <c r="AI23" i="70" s="1"/>
  <c r="AB25" i="70" s="1"/>
  <c r="AC25" i="70" s="1"/>
  <c r="A20" i="70"/>
  <c r="B20" i="70" s="1"/>
  <c r="C20" i="70" s="1"/>
  <c r="D20" i="70" s="1"/>
  <c r="E20" i="70" s="1"/>
  <c r="F20" i="70" s="1"/>
  <c r="H20" i="70" s="1"/>
  <c r="A22" i="70" s="1"/>
  <c r="B22" i="70" s="1"/>
  <c r="C22" i="70" s="1"/>
  <c r="D22" i="70" s="1"/>
  <c r="E22" i="70" s="1"/>
  <c r="F22" i="70" s="1"/>
  <c r="H22" i="70" s="1"/>
  <c r="A24" i="70" s="1"/>
  <c r="B24" i="70" s="1"/>
  <c r="C24" i="70" s="1"/>
  <c r="D24" i="70" s="1"/>
  <c r="E24" i="70" s="1"/>
  <c r="F24" i="70" s="1"/>
  <c r="H24" i="70" s="1"/>
  <c r="A26" i="70" s="1"/>
  <c r="B26" i="70" s="1"/>
  <c r="C26" i="70" s="1"/>
  <c r="M18" i="70" s="1"/>
  <c r="A19" i="70"/>
  <c r="B19" i="70" s="1"/>
  <c r="C19" i="70" s="1"/>
  <c r="D19" i="70" s="1"/>
  <c r="E19" i="70" s="1"/>
  <c r="F19" i="70" s="1"/>
  <c r="H19" i="70" s="1"/>
  <c r="A21" i="70" s="1"/>
  <c r="B21" i="70" s="1"/>
  <c r="C21" i="70" s="1"/>
  <c r="D21" i="70" s="1"/>
  <c r="E21" i="70" s="1"/>
  <c r="F21" i="70" s="1"/>
  <c r="H21" i="70" s="1"/>
  <c r="A23" i="70" s="1"/>
  <c r="B23" i="70" s="1"/>
  <c r="C23" i="70" s="1"/>
  <c r="D23" i="70" s="1"/>
  <c r="E23" i="70" s="1"/>
  <c r="F23" i="70" s="1"/>
  <c r="H23" i="70" s="1"/>
  <c r="A25" i="70" s="1"/>
  <c r="B25" i="70" s="1"/>
  <c r="C25" i="70" s="1"/>
  <c r="F35" i="70"/>
  <c r="H35" i="70" s="1"/>
  <c r="A37" i="70" s="1"/>
  <c r="B37" i="70" s="1"/>
  <c r="C37" i="70" s="1"/>
  <c r="D37" i="70" s="1"/>
  <c r="E37" i="70" s="1"/>
  <c r="F37" i="70" s="1"/>
  <c r="H37" i="70" s="1"/>
  <c r="A39" i="70" s="1"/>
  <c r="B39" i="70" s="1"/>
  <c r="C39" i="70" s="1"/>
  <c r="D39" i="70" s="1"/>
  <c r="E39" i="70" s="1"/>
  <c r="F39" i="70" s="1"/>
  <c r="H39" i="70" s="1"/>
  <c r="A41" i="70" s="1"/>
  <c r="B41" i="70" s="1"/>
  <c r="C41" i="70" s="1"/>
  <c r="D41" i="70" s="1"/>
  <c r="E41" i="70" s="1"/>
  <c r="F41" i="70" s="1"/>
  <c r="H41" i="70" s="1"/>
  <c r="A43" i="70" s="1"/>
  <c r="B43" i="70" s="1"/>
  <c r="C43" i="70" s="1"/>
  <c r="D43" i="70" s="1"/>
  <c r="E43" i="70" s="1"/>
  <c r="F43" i="70" s="1"/>
  <c r="H43" i="70" s="1"/>
  <c r="J37" i="70"/>
  <c r="K37" i="70" s="1"/>
  <c r="L37" i="70" s="1"/>
  <c r="M37" i="70" s="1"/>
  <c r="N37" i="70" s="1"/>
  <c r="O37" i="70" s="1"/>
  <c r="Q37" i="70" s="1"/>
  <c r="J39" i="70" s="1"/>
  <c r="K39" i="70" s="1"/>
  <c r="L39" i="70" s="1"/>
  <c r="M39" i="70" s="1"/>
  <c r="N39" i="70" s="1"/>
  <c r="O39" i="70" s="1"/>
  <c r="Q39" i="70" s="1"/>
  <c r="J41" i="70" s="1"/>
  <c r="K41" i="70" s="1"/>
  <c r="L41" i="70" s="1"/>
  <c r="M41" i="70" s="1"/>
  <c r="N41" i="70" s="1"/>
  <c r="O41" i="70" s="1"/>
  <c r="Q41" i="70" s="1"/>
  <c r="J43" i="70" s="1"/>
  <c r="K43" i="70" s="1"/>
  <c r="L43" i="70" s="1"/>
  <c r="W35" i="70"/>
  <c r="X35" i="70" s="1"/>
  <c r="Z35" i="70" s="1"/>
  <c r="S37" i="70" s="1"/>
  <c r="T37" i="70" s="1"/>
  <c r="U37" i="70" s="1"/>
  <c r="V37" i="70" s="1"/>
  <c r="W37" i="70" s="1"/>
  <c r="X37" i="70" s="1"/>
  <c r="Z37" i="70" s="1"/>
  <c r="S39" i="70" s="1"/>
  <c r="T39" i="70" s="1"/>
  <c r="U39" i="70" s="1"/>
  <c r="V39" i="70" s="1"/>
  <c r="W39" i="70" s="1"/>
  <c r="X39" i="70" s="1"/>
  <c r="Z39" i="70" s="1"/>
  <c r="S41" i="70" s="1"/>
  <c r="T41" i="70" s="1"/>
  <c r="U41" i="70" s="1"/>
  <c r="V41" i="70" s="1"/>
  <c r="W41" i="70" s="1"/>
  <c r="X41" i="70" s="1"/>
  <c r="Z41" i="70" s="1"/>
  <c r="S43" i="70" s="1"/>
  <c r="T43" i="70" s="1"/>
  <c r="U43" i="70" s="1"/>
  <c r="V43" i="70" s="1"/>
  <c r="W43" i="70" s="1"/>
  <c r="X43" i="70" s="1"/>
  <c r="AI35" i="70"/>
  <c r="AB37" i="70" s="1"/>
  <c r="AC37" i="70" s="1"/>
  <c r="AD37" i="70" s="1"/>
  <c r="AE37" i="70" s="1"/>
  <c r="AF37" i="70" s="1"/>
  <c r="AG37" i="70" s="1"/>
  <c r="AI37" i="70" s="1"/>
  <c r="AB39" i="70" s="1"/>
  <c r="AC39" i="70" s="1"/>
  <c r="AD39" i="70" s="1"/>
  <c r="AE39" i="70" s="1"/>
  <c r="AF39" i="70" s="1"/>
  <c r="AG39" i="70" s="1"/>
  <c r="AI39" i="70" s="1"/>
  <c r="AB41" i="70" s="1"/>
  <c r="AC41" i="70" s="1"/>
  <c r="AD41" i="70" s="1"/>
  <c r="AE41" i="70" s="1"/>
  <c r="AF41" i="70" s="1"/>
  <c r="AG41" i="70" s="1"/>
  <c r="AI41" i="70" s="1"/>
  <c r="AB43" i="70" s="1"/>
  <c r="AC43" i="70" s="1"/>
  <c r="AD43" i="70" s="1"/>
  <c r="AE43" i="70" s="1"/>
  <c r="AF43" i="70" s="1"/>
  <c r="AG43" i="70" s="1"/>
  <c r="AI43" i="70" s="1"/>
  <c r="AB45" i="70" s="1"/>
  <c r="AK37" i="70"/>
  <c r="AL37" i="70" s="1"/>
  <c r="AM37" i="70" s="1"/>
  <c r="AN37" i="70" s="1"/>
  <c r="AO37" i="70" s="1"/>
  <c r="AP37" i="70" s="1"/>
  <c r="AR37" i="70" s="1"/>
  <c r="AK39" i="70" s="1"/>
  <c r="AL39" i="70" s="1"/>
  <c r="AM39" i="70" s="1"/>
  <c r="AN39" i="70" s="1"/>
  <c r="AO39" i="70" s="1"/>
  <c r="AP39" i="70" s="1"/>
  <c r="AR39" i="70" s="1"/>
  <c r="AK41" i="70" s="1"/>
  <c r="AL41" i="70" s="1"/>
  <c r="AM41" i="70" s="1"/>
  <c r="AN41" i="70" s="1"/>
  <c r="AO41" i="70" s="1"/>
  <c r="AP41" i="70" s="1"/>
  <c r="AR41" i="70" s="1"/>
  <c r="AK43" i="70" s="1"/>
  <c r="AL43" i="70" s="1"/>
  <c r="AM43" i="70" s="1"/>
  <c r="AN43" i="70" s="1"/>
  <c r="F53" i="70"/>
  <c r="H53" i="70" s="1"/>
  <c r="A55" i="70" s="1"/>
  <c r="B55" i="70" s="1"/>
  <c r="C55" i="70" s="1"/>
  <c r="D55" i="70" s="1"/>
  <c r="J55" i="70"/>
  <c r="K55" i="70" s="1"/>
  <c r="L55" i="70" s="1"/>
  <c r="M55" i="70" s="1"/>
  <c r="N55" i="70" s="1"/>
  <c r="O55" i="70" s="1"/>
  <c r="Q55" i="70" s="1"/>
  <c r="J57" i="70" s="1"/>
  <c r="K57" i="70" s="1"/>
  <c r="L57" i="70" s="1"/>
  <c r="M57" i="70" s="1"/>
  <c r="N57" i="70" s="1"/>
  <c r="O57" i="70" s="1"/>
  <c r="Q57" i="70" s="1"/>
  <c r="J59" i="70" s="1"/>
  <c r="K59" i="70" s="1"/>
  <c r="L59" i="70" s="1"/>
  <c r="M59" i="70" s="1"/>
  <c r="N59" i="70" s="1"/>
  <c r="O59" i="70" s="1"/>
  <c r="Q59" i="70" s="1"/>
  <c r="J61" i="70" s="1"/>
  <c r="K61" i="70" s="1"/>
  <c r="L61" i="70" s="1"/>
  <c r="M61" i="70" s="1"/>
  <c r="N61" i="70" s="1"/>
  <c r="O61" i="70" s="1"/>
  <c r="Q61" i="70" s="1"/>
  <c r="J63" i="70" s="1"/>
  <c r="K63" i="70" s="1"/>
  <c r="AI53" i="70"/>
  <c r="AB55" i="70" s="1"/>
  <c r="AC55" i="70" s="1"/>
  <c r="AD55" i="70" s="1"/>
  <c r="AE55" i="70" s="1"/>
  <c r="AF55" i="70" s="1"/>
  <c r="AG55" i="70" s="1"/>
  <c r="AI55" i="70" s="1"/>
  <c r="AB57" i="70" s="1"/>
  <c r="AC57" i="70" s="1"/>
  <c r="AD57" i="70" s="1"/>
  <c r="AE57" i="70" s="1"/>
  <c r="AF57" i="70" s="1"/>
  <c r="AG57" i="70" s="1"/>
  <c r="AI57" i="70" s="1"/>
  <c r="AB59" i="70" s="1"/>
  <c r="AC59" i="70" s="1"/>
  <c r="AD59" i="70" s="1"/>
  <c r="AE59" i="70" s="1"/>
  <c r="AF59" i="70" s="1"/>
  <c r="AG59" i="70" s="1"/>
  <c r="AI59" i="70" s="1"/>
  <c r="AB61" i="70" s="1"/>
  <c r="AC61" i="70" s="1"/>
  <c r="AD61" i="70" s="1"/>
  <c r="AE61" i="70" s="1"/>
  <c r="AF61" i="70" s="1"/>
  <c r="AR53" i="70"/>
  <c r="AK55" i="70" s="1"/>
  <c r="AL55" i="70" s="1"/>
  <c r="AM55" i="70" s="1"/>
  <c r="AN55" i="70" s="1"/>
  <c r="AO55" i="70" s="1"/>
  <c r="AP55" i="70" s="1"/>
  <c r="AR55" i="70" s="1"/>
  <c r="AK57" i="70" s="1"/>
  <c r="AL57" i="70" s="1"/>
  <c r="AM57" i="70" s="1"/>
  <c r="AN57" i="70" s="1"/>
  <c r="AO57" i="70" s="1"/>
  <c r="AP57" i="70" s="1"/>
  <c r="AR57" i="70" s="1"/>
  <c r="AK59" i="70" s="1"/>
  <c r="AL59" i="70" s="1"/>
  <c r="AM59" i="70" s="1"/>
  <c r="AN59" i="70" s="1"/>
  <c r="AO59" i="70" s="1"/>
  <c r="AP59" i="70" s="1"/>
  <c r="AR59" i="70" s="1"/>
  <c r="AK61" i="70" s="1"/>
  <c r="AL61" i="70" s="1"/>
  <c r="AM61" i="70" s="1"/>
  <c r="AN61" i="70" s="1"/>
  <c r="AO61" i="70" s="1"/>
  <c r="AP61" i="70" s="1"/>
  <c r="AR61" i="70" s="1"/>
  <c r="AK63" i="70" s="1"/>
  <c r="AG6" i="69"/>
  <c r="AG8" i="69" s="1"/>
  <c r="Y4" i="69" s="1"/>
  <c r="Y9" i="69"/>
  <c r="AG9" i="69"/>
  <c r="AK13" i="69"/>
  <c r="H17" i="69"/>
  <c r="N17" i="69"/>
  <c r="O17" i="69" s="1"/>
  <c r="Q17" i="69" s="1"/>
  <c r="J19" i="69" s="1"/>
  <c r="K19" i="69" s="1"/>
  <c r="L19" i="69" s="1"/>
  <c r="M19" i="69" s="1"/>
  <c r="N19" i="69" s="1"/>
  <c r="O19" i="69" s="1"/>
  <c r="Q19" i="69" s="1"/>
  <c r="J21" i="69" s="1"/>
  <c r="K21" i="69" s="1"/>
  <c r="L21" i="69" s="1"/>
  <c r="M21" i="69" s="1"/>
  <c r="N21" i="69" s="1"/>
  <c r="O21" i="69" s="1"/>
  <c r="Q21" i="69" s="1"/>
  <c r="J23" i="69" s="1"/>
  <c r="K23" i="69" s="1"/>
  <c r="L23" i="69" s="1"/>
  <c r="M23" i="69" s="1"/>
  <c r="N23" i="69" s="1"/>
  <c r="O23" i="69" s="1"/>
  <c r="Q23" i="69" s="1"/>
  <c r="J25" i="69" s="1"/>
  <c r="K25" i="69" s="1"/>
  <c r="L25" i="69" s="1"/>
  <c r="M25" i="69" s="1"/>
  <c r="N25" i="69" s="1"/>
  <c r="O25" i="69" s="1"/>
  <c r="W17" i="69"/>
  <c r="X17" i="69"/>
  <c r="Z17" i="69" s="1"/>
  <c r="S19" i="69" s="1"/>
  <c r="T19" i="69" s="1"/>
  <c r="U19" i="69" s="1"/>
  <c r="V19" i="69" s="1"/>
  <c r="W19" i="69" s="1"/>
  <c r="X19" i="69" s="1"/>
  <c r="Z19" i="69" s="1"/>
  <c r="S21" i="69" s="1"/>
  <c r="T21" i="69" s="1"/>
  <c r="U21" i="69" s="1"/>
  <c r="V21" i="69" s="1"/>
  <c r="W21" i="69" s="1"/>
  <c r="X21" i="69" s="1"/>
  <c r="Z21" i="69" s="1"/>
  <c r="S23" i="69" s="1"/>
  <c r="T23" i="69" s="1"/>
  <c r="U23" i="69" s="1"/>
  <c r="V23" i="69" s="1"/>
  <c r="W23" i="69" s="1"/>
  <c r="X23" i="69" s="1"/>
  <c r="Z23" i="69" s="1"/>
  <c r="S25" i="69" s="1"/>
  <c r="T25" i="69" s="1"/>
  <c r="U25" i="69" s="1"/>
  <c r="V25" i="69" s="1"/>
  <c r="W25" i="69" s="1"/>
  <c r="X25" i="69" s="1"/>
  <c r="Z25" i="69" s="1"/>
  <c r="AI17" i="69"/>
  <c r="AB19" i="69" s="1"/>
  <c r="AC19" i="69" s="1"/>
  <c r="AD19" i="69" s="1"/>
  <c r="AE19" i="69" s="1"/>
  <c r="AF19" i="69" s="1"/>
  <c r="AG19" i="69" s="1"/>
  <c r="AI19" i="69" s="1"/>
  <c r="AB21" i="69" s="1"/>
  <c r="AC21" i="69" s="1"/>
  <c r="AD21" i="69" s="1"/>
  <c r="AE21" i="69" s="1"/>
  <c r="AF21" i="69" s="1"/>
  <c r="AG21" i="69" s="1"/>
  <c r="AI21" i="69" s="1"/>
  <c r="AB23" i="69" s="1"/>
  <c r="AC23" i="69" s="1"/>
  <c r="AD23" i="69" s="1"/>
  <c r="AE23" i="69" s="1"/>
  <c r="AF23" i="69" s="1"/>
  <c r="AG23" i="69" s="1"/>
  <c r="AI23" i="69" s="1"/>
  <c r="AB25" i="69" s="1"/>
  <c r="AC25" i="69" s="1"/>
  <c r="AD25" i="69" s="1"/>
  <c r="AE25" i="69" s="1"/>
  <c r="AF25" i="69" s="1"/>
  <c r="AG25" i="69" s="1"/>
  <c r="AI25" i="69" s="1"/>
  <c r="AB27" i="69" s="1"/>
  <c r="F18" i="69"/>
  <c r="H18" i="69" s="1"/>
  <c r="A20" i="69" s="1"/>
  <c r="B20" i="69" s="1"/>
  <c r="C20" i="69" s="1"/>
  <c r="D20" i="69" s="1"/>
  <c r="E20" i="69" s="1"/>
  <c r="F20" i="69" s="1"/>
  <c r="H20" i="69" s="1"/>
  <c r="A22" i="69" s="1"/>
  <c r="B22" i="69" s="1"/>
  <c r="C22" i="69" s="1"/>
  <c r="D22" i="69" s="1"/>
  <c r="E22" i="69" s="1"/>
  <c r="F22" i="69" s="1"/>
  <c r="H22" i="69" s="1"/>
  <c r="A24" i="69" s="1"/>
  <c r="B24" i="69" s="1"/>
  <c r="C24" i="69" s="1"/>
  <c r="D24" i="69" s="1"/>
  <c r="E24" i="69" s="1"/>
  <c r="F24" i="69" s="1"/>
  <c r="H24" i="69" s="1"/>
  <c r="A26" i="69" s="1"/>
  <c r="B26" i="69" s="1"/>
  <c r="C26" i="69" s="1"/>
  <c r="D26" i="69" s="1"/>
  <c r="E26" i="69" s="1"/>
  <c r="F26" i="69" s="1"/>
  <c r="H26" i="69" s="1"/>
  <c r="A28" i="69" s="1"/>
  <c r="B36" i="69" s="1"/>
  <c r="C36" i="69" s="1"/>
  <c r="D36" i="69" s="1"/>
  <c r="E36" i="69" s="1"/>
  <c r="F36" i="69" s="1"/>
  <c r="H36" i="69" s="1"/>
  <c r="A38" i="69" s="1"/>
  <c r="B38" i="69" s="1"/>
  <c r="C38" i="69" s="1"/>
  <c r="D38" i="69" s="1"/>
  <c r="E38" i="69" s="1"/>
  <c r="F38" i="69" s="1"/>
  <c r="H38" i="69" s="1"/>
  <c r="A40" i="69" s="1"/>
  <c r="B40" i="69" s="1"/>
  <c r="C40" i="69" s="1"/>
  <c r="D40" i="69" s="1"/>
  <c r="E40" i="69" s="1"/>
  <c r="F40" i="69" s="1"/>
  <c r="H40" i="69" s="1"/>
  <c r="A42" i="69" s="1"/>
  <c r="B42" i="69" s="1"/>
  <c r="C42" i="69" s="1"/>
  <c r="D42" i="69" s="1"/>
  <c r="E42" i="69" s="1"/>
  <c r="F42" i="69" s="1"/>
  <c r="H42" i="69" s="1"/>
  <c r="A44" i="69" s="1"/>
  <c r="B54" i="69" s="1"/>
  <c r="C54" i="69" s="1"/>
  <c r="D54" i="69" s="1"/>
  <c r="E54" i="69" s="1"/>
  <c r="F54" i="69" s="1"/>
  <c r="H54" i="69" s="1"/>
  <c r="A56" i="69" s="1"/>
  <c r="B56" i="69" s="1"/>
  <c r="C56" i="69" s="1"/>
  <c r="D56" i="69" s="1"/>
  <c r="E56" i="69" s="1"/>
  <c r="F56" i="69" s="1"/>
  <c r="H56" i="69" s="1"/>
  <c r="A58" i="69" s="1"/>
  <c r="B58" i="69" s="1"/>
  <c r="C58" i="69" s="1"/>
  <c r="D58" i="69" s="1"/>
  <c r="E58" i="69" s="1"/>
  <c r="F58" i="69" s="1"/>
  <c r="H58" i="69" s="1"/>
  <c r="A60" i="69" s="1"/>
  <c r="B60" i="69" s="1"/>
  <c r="C60" i="69" s="1"/>
  <c r="D60" i="69" s="1"/>
  <c r="E60" i="69" s="1"/>
  <c r="F60" i="69" s="1"/>
  <c r="H60" i="69" s="1"/>
  <c r="A62" i="69" s="1"/>
  <c r="B62" i="69" s="1"/>
  <c r="C62" i="69" s="1"/>
  <c r="D62" i="69" s="1"/>
  <c r="N18" i="69" s="1"/>
  <c r="O18" i="69" s="1"/>
  <c r="Q18" i="69" s="1"/>
  <c r="J20" i="69" s="1"/>
  <c r="K20" i="69" s="1"/>
  <c r="L20" i="69" s="1"/>
  <c r="M20" i="69" s="1"/>
  <c r="N20" i="69" s="1"/>
  <c r="O20" i="69" s="1"/>
  <c r="Q20" i="69" s="1"/>
  <c r="J22" i="69" s="1"/>
  <c r="K22" i="69" s="1"/>
  <c r="L22" i="69" s="1"/>
  <c r="M22" i="69" s="1"/>
  <c r="N22" i="69" s="1"/>
  <c r="O22" i="69" s="1"/>
  <c r="Q22" i="69" s="1"/>
  <c r="J24" i="69" s="1"/>
  <c r="K24" i="69" s="1"/>
  <c r="L24" i="69" s="1"/>
  <c r="M24" i="69" s="1"/>
  <c r="N24" i="69" s="1"/>
  <c r="O24" i="69" s="1"/>
  <c r="Q24" i="69" s="1"/>
  <c r="J26" i="69" s="1"/>
  <c r="K26" i="69" s="1"/>
  <c r="L26" i="69" s="1"/>
  <c r="M26" i="69" s="1"/>
  <c r="N26" i="69" s="1"/>
  <c r="O26" i="69" s="1"/>
  <c r="Q36" i="69" s="1"/>
  <c r="J38" i="69" s="1"/>
  <c r="K38" i="69" s="1"/>
  <c r="L38" i="69" s="1"/>
  <c r="M38" i="69" s="1"/>
  <c r="N38" i="69" s="1"/>
  <c r="O38" i="69" s="1"/>
  <c r="Q38" i="69" s="1"/>
  <c r="J40" i="69" s="1"/>
  <c r="K40" i="69" s="1"/>
  <c r="L40" i="69" s="1"/>
  <c r="M40" i="69" s="1"/>
  <c r="N40" i="69" s="1"/>
  <c r="O40" i="69" s="1"/>
  <c r="Q40" i="69" s="1"/>
  <c r="J42" i="69" s="1"/>
  <c r="K42" i="69" s="1"/>
  <c r="L42" i="69" s="1"/>
  <c r="M42" i="69" s="1"/>
  <c r="N42" i="69" s="1"/>
  <c r="O42" i="69" s="1"/>
  <c r="Q42" i="69" s="1"/>
  <c r="J44" i="69" s="1"/>
  <c r="K44" i="69" s="1"/>
  <c r="L44" i="69" s="1"/>
  <c r="M44" i="69" s="1"/>
  <c r="N44" i="69" s="1"/>
  <c r="O44" i="69" s="1"/>
  <c r="Q44" i="69" s="1"/>
  <c r="J46" i="69" s="1"/>
  <c r="K46" i="69" s="1"/>
  <c r="L54" i="69" s="1"/>
  <c r="M54" i="69" s="1"/>
  <c r="N54" i="69" s="1"/>
  <c r="O54" i="69" s="1"/>
  <c r="Q54" i="69" s="1"/>
  <c r="J56" i="69" s="1"/>
  <c r="K56" i="69" s="1"/>
  <c r="L56" i="69" s="1"/>
  <c r="M56" i="69" s="1"/>
  <c r="N56" i="69" s="1"/>
  <c r="O56" i="69" s="1"/>
  <c r="Q56" i="69" s="1"/>
  <c r="J58" i="69" s="1"/>
  <c r="K58" i="69" s="1"/>
  <c r="L58" i="69" s="1"/>
  <c r="M58" i="69" s="1"/>
  <c r="N58" i="69" s="1"/>
  <c r="O58" i="69" s="1"/>
  <c r="Q58" i="69" s="1"/>
  <c r="J60" i="69" s="1"/>
  <c r="K60" i="69" s="1"/>
  <c r="L60" i="69" s="1"/>
  <c r="M60" i="69" s="1"/>
  <c r="N60" i="69" s="1"/>
  <c r="O60" i="69" s="1"/>
  <c r="Q60" i="69" s="1"/>
  <c r="J62" i="69" s="1"/>
  <c r="K62" i="69" s="1"/>
  <c r="L62" i="69" s="1"/>
  <c r="M62" i="69" s="1"/>
  <c r="W18" i="69" s="1"/>
  <c r="X18" i="69" s="1"/>
  <c r="Z18" i="69" s="1"/>
  <c r="S20" i="69" s="1"/>
  <c r="T20" i="69" s="1"/>
  <c r="U20" i="69" s="1"/>
  <c r="V20" i="69" s="1"/>
  <c r="W20" i="69" s="1"/>
  <c r="X20" i="69" s="1"/>
  <c r="Z20" i="69" s="1"/>
  <c r="S22" i="69" s="1"/>
  <c r="T22" i="69" s="1"/>
  <c r="U22" i="69" s="1"/>
  <c r="V22" i="69" s="1"/>
  <c r="W22" i="69" s="1"/>
  <c r="X22" i="69" s="1"/>
  <c r="Z22" i="69" s="1"/>
  <c r="S24" i="69" s="1"/>
  <c r="T24" i="69" s="1"/>
  <c r="U24" i="69" s="1"/>
  <c r="V24" i="69" s="1"/>
  <c r="W24" i="69" s="1"/>
  <c r="X24" i="69" s="1"/>
  <c r="Z24" i="69" s="1"/>
  <c r="S26" i="69" s="1"/>
  <c r="T26" i="69" s="1"/>
  <c r="U26" i="69" s="1"/>
  <c r="V26" i="69" s="1"/>
  <c r="W26" i="69" s="1"/>
  <c r="X26" i="69" s="1"/>
  <c r="Z26" i="69" s="1"/>
  <c r="S36" i="69" s="1"/>
  <c r="T36" i="69" s="1"/>
  <c r="U36" i="69" s="1"/>
  <c r="V36" i="69" s="1"/>
  <c r="W36" i="69" s="1"/>
  <c r="X36" i="69" s="1"/>
  <c r="Z36" i="69" s="1"/>
  <c r="S38" i="69" s="1"/>
  <c r="T38" i="69" s="1"/>
  <c r="U38" i="69" s="1"/>
  <c r="V38" i="69" s="1"/>
  <c r="W38" i="69" s="1"/>
  <c r="X38" i="69" s="1"/>
  <c r="Z38" i="69" s="1"/>
  <c r="S40" i="69" s="1"/>
  <c r="T40" i="69" s="1"/>
  <c r="U40" i="69" s="1"/>
  <c r="V40" i="69" s="1"/>
  <c r="W40" i="69" s="1"/>
  <c r="X40" i="69" s="1"/>
  <c r="Z40" i="69" s="1"/>
  <c r="S42" i="69" s="1"/>
  <c r="T42" i="69" s="1"/>
  <c r="U42" i="69" s="1"/>
  <c r="V42" i="69" s="1"/>
  <c r="W42" i="69" s="1"/>
  <c r="X42" i="69" s="1"/>
  <c r="Z42" i="69" s="1"/>
  <c r="S44" i="69" s="1"/>
  <c r="T44" i="69" s="1"/>
  <c r="U44" i="69" s="1"/>
  <c r="V54" i="69" s="1"/>
  <c r="W54" i="69" s="1"/>
  <c r="X54" i="69" s="1"/>
  <c r="Z54" i="69" s="1"/>
  <c r="S56" i="69" s="1"/>
  <c r="T56" i="69" s="1"/>
  <c r="U56" i="69" s="1"/>
  <c r="V56" i="69" s="1"/>
  <c r="W56" i="69" s="1"/>
  <c r="X56" i="69" s="1"/>
  <c r="Z56" i="69" s="1"/>
  <c r="S58" i="69" s="1"/>
  <c r="T58" i="69" s="1"/>
  <c r="U58" i="69" s="1"/>
  <c r="V58" i="69" s="1"/>
  <c r="W58" i="69" s="1"/>
  <c r="X58" i="69" s="1"/>
  <c r="Z58" i="69" s="1"/>
  <c r="S60" i="69" s="1"/>
  <c r="T60" i="69" s="1"/>
  <c r="U60" i="69" s="1"/>
  <c r="V60" i="69" s="1"/>
  <c r="W60" i="69" s="1"/>
  <c r="X60" i="69" s="1"/>
  <c r="Z60" i="69" s="1"/>
  <c r="S62" i="69" s="1"/>
  <c r="T62" i="69" s="1"/>
  <c r="U62" i="69" s="1"/>
  <c r="V62" i="69" s="1"/>
  <c r="W62" i="69" s="1"/>
  <c r="AG18" i="69" s="1"/>
  <c r="AI18" i="69" s="1"/>
  <c r="AB20" i="69" s="1"/>
  <c r="AC20" i="69" s="1"/>
  <c r="AD20" i="69" s="1"/>
  <c r="AE20" i="69" s="1"/>
  <c r="AF20" i="69" s="1"/>
  <c r="AG20" i="69" s="1"/>
  <c r="AI20" i="69" s="1"/>
  <c r="AB22" i="69" s="1"/>
  <c r="AC22" i="69" s="1"/>
  <c r="AD22" i="69" s="1"/>
  <c r="AE22" i="69" s="1"/>
  <c r="AF22" i="69" s="1"/>
  <c r="AG22" i="69" s="1"/>
  <c r="AI22" i="69" s="1"/>
  <c r="AB24" i="69" s="1"/>
  <c r="AC24" i="69" s="1"/>
  <c r="AD24" i="69" s="1"/>
  <c r="AE24" i="69" s="1"/>
  <c r="AF24" i="69" s="1"/>
  <c r="AG24" i="69" s="1"/>
  <c r="AI24" i="69" s="1"/>
  <c r="AB26" i="69" s="1"/>
  <c r="AC26" i="69" s="1"/>
  <c r="AD26" i="69" s="1"/>
  <c r="AE26" i="69" s="1"/>
  <c r="AF26" i="69" s="1"/>
  <c r="AG26" i="69" s="1"/>
  <c r="AI26" i="69" s="1"/>
  <c r="AB28" i="69" s="1"/>
  <c r="AC36" i="69" s="1"/>
  <c r="AD36" i="69" s="1"/>
  <c r="AE36" i="69" s="1"/>
  <c r="AF36" i="69" s="1"/>
  <c r="AG36" i="69" s="1"/>
  <c r="AI36" i="69" s="1"/>
  <c r="AB38" i="69" s="1"/>
  <c r="AC38" i="69" s="1"/>
  <c r="AD38" i="69" s="1"/>
  <c r="AE38" i="69" s="1"/>
  <c r="AF38" i="69" s="1"/>
  <c r="AG38" i="69" s="1"/>
  <c r="AI38" i="69" s="1"/>
  <c r="AB40" i="69" s="1"/>
  <c r="AC40" i="69" s="1"/>
  <c r="AD40" i="69" s="1"/>
  <c r="AE40" i="69" s="1"/>
  <c r="AF40" i="69" s="1"/>
  <c r="AG40" i="69" s="1"/>
  <c r="AI40" i="69" s="1"/>
  <c r="AB42" i="69" s="1"/>
  <c r="AC42" i="69" s="1"/>
  <c r="AD42" i="69" s="1"/>
  <c r="AE42" i="69" s="1"/>
  <c r="AF42" i="69" s="1"/>
  <c r="AG42" i="69" s="1"/>
  <c r="AI42" i="69" s="1"/>
  <c r="AB44" i="69" s="1"/>
  <c r="AC44" i="69" s="1"/>
  <c r="AD44" i="69" s="1"/>
  <c r="AE54" i="69" s="1"/>
  <c r="AF54" i="69" s="1"/>
  <c r="AG54" i="69" s="1"/>
  <c r="AI54" i="69" s="1"/>
  <c r="AB56" i="69" s="1"/>
  <c r="AC56" i="69" s="1"/>
  <c r="AD56" i="69" s="1"/>
  <c r="AE56" i="69" s="1"/>
  <c r="AF56" i="69" s="1"/>
  <c r="AG56" i="69" s="1"/>
  <c r="AI56" i="69" s="1"/>
  <c r="AB58" i="69" s="1"/>
  <c r="AC58" i="69" s="1"/>
  <c r="AD58" i="69" s="1"/>
  <c r="AE58" i="69" s="1"/>
  <c r="AF58" i="69" s="1"/>
  <c r="AG58" i="69" s="1"/>
  <c r="AI58" i="69" s="1"/>
  <c r="AB60" i="69" s="1"/>
  <c r="AC60" i="69" s="1"/>
  <c r="AD60" i="69" s="1"/>
  <c r="AE60" i="69" s="1"/>
  <c r="AF60" i="69" s="1"/>
  <c r="AG60" i="69" s="1"/>
  <c r="AI60" i="69" s="1"/>
  <c r="AB62" i="69" s="1"/>
  <c r="AC62" i="69" s="1"/>
  <c r="AD62" i="69" s="1"/>
  <c r="AE62" i="69" s="1"/>
  <c r="AF62" i="69" s="1"/>
  <c r="AG62" i="69" s="1"/>
  <c r="AR18" i="69" s="1"/>
  <c r="AK20" i="69" s="1"/>
  <c r="AL20" i="69" s="1"/>
  <c r="AM20" i="69" s="1"/>
  <c r="AN20" i="69" s="1"/>
  <c r="AO20" i="69" s="1"/>
  <c r="AP20" i="69" s="1"/>
  <c r="AR20" i="69" s="1"/>
  <c r="AK22" i="69" s="1"/>
  <c r="AL22" i="69" s="1"/>
  <c r="AM22" i="69" s="1"/>
  <c r="AN22" i="69" s="1"/>
  <c r="AO22" i="69" s="1"/>
  <c r="AP22" i="69" s="1"/>
  <c r="AR22" i="69" s="1"/>
  <c r="AK24" i="69" s="1"/>
  <c r="AL24" i="69" s="1"/>
  <c r="AM24" i="69" s="1"/>
  <c r="AN24" i="69" s="1"/>
  <c r="AO24" i="69" s="1"/>
  <c r="AP24" i="69" s="1"/>
  <c r="AR24" i="69" s="1"/>
  <c r="AK26" i="69" s="1"/>
  <c r="AL26" i="69" s="1"/>
  <c r="AM26" i="69" s="1"/>
  <c r="AN26" i="69" s="1"/>
  <c r="AO26" i="69" s="1"/>
  <c r="AP26" i="69" s="1"/>
  <c r="AR26" i="69" s="1"/>
  <c r="AK28" i="69" s="1"/>
  <c r="AL28" i="69" s="1"/>
  <c r="AM36" i="69" s="1"/>
  <c r="AN36" i="69" s="1"/>
  <c r="AO36" i="69" s="1"/>
  <c r="AP36" i="69" s="1"/>
  <c r="AR36" i="69" s="1"/>
  <c r="AK38" i="69" s="1"/>
  <c r="AL38" i="69" s="1"/>
  <c r="AM38" i="69" s="1"/>
  <c r="AN38" i="69" s="1"/>
  <c r="AO38" i="69" s="1"/>
  <c r="AP38" i="69" s="1"/>
  <c r="AR38" i="69" s="1"/>
  <c r="AK40" i="69" s="1"/>
  <c r="AL40" i="69" s="1"/>
  <c r="AM40" i="69" s="1"/>
  <c r="AN40" i="69" s="1"/>
  <c r="AO40" i="69" s="1"/>
  <c r="AP40" i="69" s="1"/>
  <c r="AR40" i="69" s="1"/>
  <c r="AK42" i="69" s="1"/>
  <c r="AL42" i="69" s="1"/>
  <c r="AM42" i="69" s="1"/>
  <c r="AN42" i="69" s="1"/>
  <c r="AO42" i="69" s="1"/>
  <c r="AP42" i="69" s="1"/>
  <c r="AR42" i="69" s="1"/>
  <c r="AK44" i="69" s="1"/>
  <c r="AL44" i="69" s="1"/>
  <c r="AM54" i="69" s="1"/>
  <c r="AN54" i="69" s="1"/>
  <c r="AO54" i="69" s="1"/>
  <c r="AP54" i="69" s="1"/>
  <c r="AR54" i="69" s="1"/>
  <c r="AK56" i="69" s="1"/>
  <c r="AL56" i="69" s="1"/>
  <c r="AM56" i="69" s="1"/>
  <c r="AN56" i="69" s="1"/>
  <c r="AO56" i="69" s="1"/>
  <c r="AP56" i="69" s="1"/>
  <c r="AR56" i="69" s="1"/>
  <c r="AK58" i="69" s="1"/>
  <c r="AL58" i="69" s="1"/>
  <c r="AM58" i="69" s="1"/>
  <c r="AN58" i="69" s="1"/>
  <c r="AO58" i="69" s="1"/>
  <c r="AP58" i="69" s="1"/>
  <c r="AR58" i="69" s="1"/>
  <c r="AK60" i="69" s="1"/>
  <c r="AL60" i="69" s="1"/>
  <c r="AM60" i="69" s="1"/>
  <c r="AN60" i="69" s="1"/>
  <c r="AO60" i="69" s="1"/>
  <c r="AP60" i="69" s="1"/>
  <c r="AR60" i="69" s="1"/>
  <c r="AK62" i="69" s="1"/>
  <c r="AL62" i="69" s="1"/>
  <c r="AM62" i="69" s="1"/>
  <c r="AN62" i="69" s="1"/>
  <c r="AO62" i="69" s="1"/>
  <c r="A19" i="69"/>
  <c r="B19" i="69" s="1"/>
  <c r="C19" i="69" s="1"/>
  <c r="D19" i="69" s="1"/>
  <c r="E19" i="69" s="1"/>
  <c r="F19" i="69" s="1"/>
  <c r="H19" i="69" s="1"/>
  <c r="A21" i="69" s="1"/>
  <c r="B21" i="69" s="1"/>
  <c r="C21" i="69" s="1"/>
  <c r="D21" i="69" s="1"/>
  <c r="E21" i="69" s="1"/>
  <c r="F21" i="69" s="1"/>
  <c r="H21" i="69" s="1"/>
  <c r="A23" i="69" s="1"/>
  <c r="B23" i="69" s="1"/>
  <c r="C23" i="69" s="1"/>
  <c r="D23" i="69" s="1"/>
  <c r="E23" i="69" s="1"/>
  <c r="F23" i="69" s="1"/>
  <c r="H23" i="69" s="1"/>
  <c r="A25" i="69" s="1"/>
  <c r="B25" i="69" s="1"/>
  <c r="C25" i="69" s="1"/>
  <c r="D25" i="69" s="1"/>
  <c r="E25" i="69" s="1"/>
  <c r="F25" i="69" s="1"/>
  <c r="H25" i="69" s="1"/>
  <c r="A27" i="69" s="1"/>
  <c r="AK19" i="69"/>
  <c r="AL19" i="69" s="1"/>
  <c r="AM19" i="69" s="1"/>
  <c r="AN19" i="69" s="1"/>
  <c r="AO19" i="69" s="1"/>
  <c r="AP19" i="69" s="1"/>
  <c r="AR19" i="69" s="1"/>
  <c r="AK21" i="69" s="1"/>
  <c r="AL21" i="69" s="1"/>
  <c r="AM21" i="69" s="1"/>
  <c r="AN21" i="69" s="1"/>
  <c r="AO21" i="69" s="1"/>
  <c r="AP21" i="69" s="1"/>
  <c r="AR21" i="69" s="1"/>
  <c r="AK23" i="69" s="1"/>
  <c r="AL23" i="69" s="1"/>
  <c r="AM23" i="69" s="1"/>
  <c r="AN23" i="69" s="1"/>
  <c r="AO23" i="69" s="1"/>
  <c r="AP23" i="69" s="1"/>
  <c r="AR23" i="69" s="1"/>
  <c r="AK25" i="69" s="1"/>
  <c r="AL25" i="69" s="1"/>
  <c r="AM25" i="69" s="1"/>
  <c r="AN25" i="69" s="1"/>
  <c r="AO25" i="69" s="1"/>
  <c r="AP25" i="69" s="1"/>
  <c r="AR25" i="69" s="1"/>
  <c r="AK27" i="69" s="1"/>
  <c r="AL27" i="69" s="1"/>
  <c r="C35" i="69"/>
  <c r="D35" i="69" s="1"/>
  <c r="E35" i="69" s="1"/>
  <c r="F35" i="69" s="1"/>
  <c r="H35" i="69" s="1"/>
  <c r="A37" i="69" s="1"/>
  <c r="B37" i="69" s="1"/>
  <c r="C37" i="69" s="1"/>
  <c r="D37" i="69" s="1"/>
  <c r="E37" i="69" s="1"/>
  <c r="F37" i="69" s="1"/>
  <c r="H37" i="69" s="1"/>
  <c r="A39" i="69" s="1"/>
  <c r="B39" i="69" s="1"/>
  <c r="C39" i="69" s="1"/>
  <c r="D39" i="69" s="1"/>
  <c r="E39" i="69" s="1"/>
  <c r="F39" i="69" s="1"/>
  <c r="H39" i="69" s="1"/>
  <c r="A41" i="69" s="1"/>
  <c r="B41" i="69" s="1"/>
  <c r="C41" i="69" s="1"/>
  <c r="D41" i="69" s="1"/>
  <c r="E41" i="69" s="1"/>
  <c r="F41" i="69" s="1"/>
  <c r="H41" i="69" s="1"/>
  <c r="A43" i="69" s="1"/>
  <c r="T35" i="69"/>
  <c r="U35" i="69" s="1"/>
  <c r="V35" i="69" s="1"/>
  <c r="W35" i="69" s="1"/>
  <c r="X35" i="69" s="1"/>
  <c r="Z35" i="69" s="1"/>
  <c r="S37" i="69" s="1"/>
  <c r="T37" i="69" s="1"/>
  <c r="U37" i="69" s="1"/>
  <c r="V37" i="69" s="1"/>
  <c r="W37" i="69" s="1"/>
  <c r="X37" i="69" s="1"/>
  <c r="Z37" i="69" s="1"/>
  <c r="S39" i="69" s="1"/>
  <c r="T39" i="69" s="1"/>
  <c r="U39" i="69" s="1"/>
  <c r="V39" i="69" s="1"/>
  <c r="W39" i="69" s="1"/>
  <c r="X39" i="69" s="1"/>
  <c r="Z39" i="69" s="1"/>
  <c r="S41" i="69" s="1"/>
  <c r="T41" i="69" s="1"/>
  <c r="U41" i="69" s="1"/>
  <c r="V41" i="69" s="1"/>
  <c r="W41" i="69" s="1"/>
  <c r="X41" i="69" s="1"/>
  <c r="Z41" i="69" s="1"/>
  <c r="S43" i="69" s="1"/>
  <c r="T43" i="69" s="1"/>
  <c r="U43" i="69" s="1"/>
  <c r="AD35" i="69"/>
  <c r="AE35" i="69" s="1"/>
  <c r="AF35" i="69" s="1"/>
  <c r="AG35" i="69" s="1"/>
  <c r="AI35" i="69" s="1"/>
  <c r="AB37" i="69" s="1"/>
  <c r="AC37" i="69" s="1"/>
  <c r="AD37" i="69" s="1"/>
  <c r="AE37" i="69" s="1"/>
  <c r="AF37" i="69" s="1"/>
  <c r="AG37" i="69" s="1"/>
  <c r="AI37" i="69" s="1"/>
  <c r="AB39" i="69" s="1"/>
  <c r="AC39" i="69" s="1"/>
  <c r="AD39" i="69" s="1"/>
  <c r="AE39" i="69" s="1"/>
  <c r="AF39" i="69" s="1"/>
  <c r="AG39" i="69" s="1"/>
  <c r="AI39" i="69" s="1"/>
  <c r="AB41" i="69" s="1"/>
  <c r="AC41" i="69" s="1"/>
  <c r="AD41" i="69" s="1"/>
  <c r="AE41" i="69" s="1"/>
  <c r="AF41" i="69" s="1"/>
  <c r="AG41" i="69" s="1"/>
  <c r="AI41" i="69" s="1"/>
  <c r="AB43" i="69" s="1"/>
  <c r="AC43" i="69" s="1"/>
  <c r="AD43" i="69" s="1"/>
  <c r="AN35" i="69"/>
  <c r="AO35" i="69" s="1"/>
  <c r="AP35" i="69" s="1"/>
  <c r="AR35" i="69" s="1"/>
  <c r="AK37" i="69" s="1"/>
  <c r="AL37" i="69" s="1"/>
  <c r="AM37" i="69" s="1"/>
  <c r="AN37" i="69" s="1"/>
  <c r="AO37" i="69" s="1"/>
  <c r="AP37" i="69" s="1"/>
  <c r="AR37" i="69" s="1"/>
  <c r="AK39" i="69" s="1"/>
  <c r="AL39" i="69" s="1"/>
  <c r="AM39" i="69" s="1"/>
  <c r="AN39" i="69" s="1"/>
  <c r="AO39" i="69" s="1"/>
  <c r="AP39" i="69" s="1"/>
  <c r="AR39" i="69" s="1"/>
  <c r="AK41" i="69" s="1"/>
  <c r="AL41" i="69" s="1"/>
  <c r="AM41" i="69" s="1"/>
  <c r="AN41" i="69" s="1"/>
  <c r="AO41" i="69" s="1"/>
  <c r="AP41" i="69" s="1"/>
  <c r="AR41" i="69" s="1"/>
  <c r="AK43" i="69" s="1"/>
  <c r="AL43" i="69" s="1"/>
  <c r="J37" i="69"/>
  <c r="K37" i="69" s="1"/>
  <c r="L37" i="69" s="1"/>
  <c r="M37" i="69" s="1"/>
  <c r="N37" i="69" s="1"/>
  <c r="O37" i="69" s="1"/>
  <c r="Q37" i="69" s="1"/>
  <c r="J39" i="69" s="1"/>
  <c r="K39" i="69" s="1"/>
  <c r="L39" i="69" s="1"/>
  <c r="M39" i="69" s="1"/>
  <c r="N39" i="69" s="1"/>
  <c r="O39" i="69" s="1"/>
  <c r="Q39" i="69" s="1"/>
  <c r="J41" i="69" s="1"/>
  <c r="K41" i="69" s="1"/>
  <c r="L41" i="69" s="1"/>
  <c r="M41" i="69" s="1"/>
  <c r="N41" i="69" s="1"/>
  <c r="O41" i="69" s="1"/>
  <c r="Q41" i="69" s="1"/>
  <c r="J43" i="69" s="1"/>
  <c r="K43" i="69" s="1"/>
  <c r="L43" i="69" s="1"/>
  <c r="M43" i="69" s="1"/>
  <c r="N43" i="69" s="1"/>
  <c r="O43" i="69" s="1"/>
  <c r="Q43" i="69" s="1"/>
  <c r="J45" i="69" s="1"/>
  <c r="K45" i="69" s="1"/>
  <c r="B53" i="69"/>
  <c r="C53" i="69" s="1"/>
  <c r="D53" i="69" s="1"/>
  <c r="E53" i="69" s="1"/>
  <c r="F53" i="69" s="1"/>
  <c r="H53" i="69" s="1"/>
  <c r="A55" i="69" s="1"/>
  <c r="B55" i="69" s="1"/>
  <c r="C55" i="69" s="1"/>
  <c r="D55" i="69" s="1"/>
  <c r="E55" i="69" s="1"/>
  <c r="F55" i="69" s="1"/>
  <c r="H55" i="69" s="1"/>
  <c r="A57" i="69" s="1"/>
  <c r="B57" i="69" s="1"/>
  <c r="C57" i="69" s="1"/>
  <c r="D57" i="69" s="1"/>
  <c r="E57" i="69" s="1"/>
  <c r="F57" i="69" s="1"/>
  <c r="H57" i="69" s="1"/>
  <c r="A59" i="69" s="1"/>
  <c r="B59" i="69" s="1"/>
  <c r="C59" i="69" s="1"/>
  <c r="D59" i="69" s="1"/>
  <c r="E59" i="69" s="1"/>
  <c r="F59" i="69" s="1"/>
  <c r="H59" i="69" s="1"/>
  <c r="A61" i="69" s="1"/>
  <c r="B61" i="69" s="1"/>
  <c r="C61" i="69" s="1"/>
  <c r="D61" i="69" s="1"/>
  <c r="L53" i="69"/>
  <c r="M53" i="69" s="1"/>
  <c r="N53" i="69" s="1"/>
  <c r="O53" i="69" s="1"/>
  <c r="Q53" i="69" s="1"/>
  <c r="J55" i="69" s="1"/>
  <c r="K55" i="69" s="1"/>
  <c r="L55" i="69" s="1"/>
  <c r="M55" i="69" s="1"/>
  <c r="N55" i="69" s="1"/>
  <c r="O55" i="69" s="1"/>
  <c r="Q55" i="69" s="1"/>
  <c r="J57" i="69" s="1"/>
  <c r="K57" i="69" s="1"/>
  <c r="L57" i="69" s="1"/>
  <c r="M57" i="69" s="1"/>
  <c r="N57" i="69" s="1"/>
  <c r="O57" i="69" s="1"/>
  <c r="Q57" i="69" s="1"/>
  <c r="J59" i="69" s="1"/>
  <c r="K59" i="69" s="1"/>
  <c r="L59" i="69" s="1"/>
  <c r="M59" i="69" s="1"/>
  <c r="N59" i="69" s="1"/>
  <c r="O59" i="69" s="1"/>
  <c r="Q59" i="69" s="1"/>
  <c r="J61" i="69" s="1"/>
  <c r="K61" i="69" s="1"/>
  <c r="L61" i="69" s="1"/>
  <c r="M61" i="69" s="1"/>
  <c r="W53" i="69"/>
  <c r="X53" i="69" s="1"/>
  <c r="Z53" i="69" s="1"/>
  <c r="S55" i="69" s="1"/>
  <c r="T55" i="69" s="1"/>
  <c r="U55" i="69" s="1"/>
  <c r="V55" i="69" s="1"/>
  <c r="W55" i="69" s="1"/>
  <c r="X55" i="69" s="1"/>
  <c r="Z55" i="69" s="1"/>
  <c r="S57" i="69" s="1"/>
  <c r="T57" i="69" s="1"/>
  <c r="U57" i="69" s="1"/>
  <c r="V57" i="69" s="1"/>
  <c r="W57" i="69" s="1"/>
  <c r="X57" i="69" s="1"/>
  <c r="Z57" i="69" s="1"/>
  <c r="S59" i="69" s="1"/>
  <c r="T59" i="69" s="1"/>
  <c r="U59" i="69" s="1"/>
  <c r="V59" i="69" s="1"/>
  <c r="W59" i="69" s="1"/>
  <c r="X59" i="69" s="1"/>
  <c r="Z59" i="69" s="1"/>
  <c r="S61" i="69" s="1"/>
  <c r="T61" i="69" s="1"/>
  <c r="U61" i="69" s="1"/>
  <c r="V61" i="69" s="1"/>
  <c r="W61" i="69" s="1"/>
  <c r="AF53" i="69"/>
  <c r="AG53" i="69" s="1"/>
  <c r="AI53" i="69" s="1"/>
  <c r="AB55" i="69" s="1"/>
  <c r="AC55" i="69" s="1"/>
  <c r="AD55" i="69" s="1"/>
  <c r="AE55" i="69" s="1"/>
  <c r="AF55" i="69" s="1"/>
  <c r="AG55" i="69" s="1"/>
  <c r="AI55" i="69" s="1"/>
  <c r="AB57" i="69" s="1"/>
  <c r="AC57" i="69" s="1"/>
  <c r="AD57" i="69" s="1"/>
  <c r="AE57" i="69" s="1"/>
  <c r="AF57" i="69" s="1"/>
  <c r="AG57" i="69" s="1"/>
  <c r="AI57" i="69" s="1"/>
  <c r="AB59" i="69" s="1"/>
  <c r="AC59" i="69" s="1"/>
  <c r="AD59" i="69" s="1"/>
  <c r="AE59" i="69" s="1"/>
  <c r="AF59" i="69" s="1"/>
  <c r="AG59" i="69" s="1"/>
  <c r="AI59" i="69" s="1"/>
  <c r="AB61" i="69" s="1"/>
  <c r="AC61" i="69" s="1"/>
  <c r="AD61" i="69" s="1"/>
  <c r="AE61" i="69" s="1"/>
  <c r="AF61" i="69" s="1"/>
  <c r="AG61" i="69" s="1"/>
  <c r="AM53" i="69"/>
  <c r="AN53" i="69" s="1"/>
  <c r="AO53" i="69" s="1"/>
  <c r="AP53" i="69" s="1"/>
  <c r="AR53" i="69" s="1"/>
  <c r="AK55" i="69" s="1"/>
  <c r="AL55" i="69" s="1"/>
  <c r="AM55" i="69" s="1"/>
  <c r="AN55" i="69" s="1"/>
  <c r="AO55" i="69" s="1"/>
  <c r="AP55" i="69" s="1"/>
  <c r="AR55" i="69" s="1"/>
  <c r="AK57" i="69" s="1"/>
  <c r="AL57" i="69" s="1"/>
  <c r="AM57" i="69" s="1"/>
  <c r="AN57" i="69" s="1"/>
  <c r="AO57" i="69" s="1"/>
  <c r="AP57" i="69" s="1"/>
  <c r="AR57" i="69" s="1"/>
  <c r="AK59" i="69" s="1"/>
  <c r="AL59" i="69" s="1"/>
  <c r="AM59" i="69" s="1"/>
  <c r="AN59" i="69" s="1"/>
  <c r="AO59" i="69" s="1"/>
  <c r="AP59" i="69" s="1"/>
  <c r="AR59" i="69" s="1"/>
  <c r="AK61" i="69" s="1"/>
  <c r="AL61" i="69" s="1"/>
  <c r="AM61" i="69" s="1"/>
  <c r="AN61" i="69" s="1"/>
  <c r="AO61" i="69" s="1"/>
  <c r="T35" i="41"/>
  <c r="U35" i="41" s="1"/>
  <c r="V35" i="41" s="1"/>
  <c r="W35" i="41" s="1"/>
  <c r="X35" i="41" s="1"/>
  <c r="Z35" i="41" s="1"/>
  <c r="S37" i="41" s="1"/>
  <c r="T37" i="41" s="1"/>
  <c r="U37" i="41" s="1"/>
  <c r="V37" i="41" s="1"/>
  <c r="W37" i="41" s="1"/>
  <c r="X37" i="41" s="1"/>
  <c r="Z37" i="41" s="1"/>
  <c r="S39" i="41" s="1"/>
  <c r="T39" i="41" s="1"/>
  <c r="U39" i="41" s="1"/>
  <c r="V39" i="41" s="1"/>
  <c r="W39" i="41" s="1"/>
  <c r="X39" i="41" s="1"/>
  <c r="Z39" i="41" s="1"/>
  <c r="S41" i="41" s="1"/>
  <c r="T41" i="41" s="1"/>
  <c r="U41" i="41" s="1"/>
  <c r="V41" i="41" s="1"/>
  <c r="W41" i="41" s="1"/>
  <c r="X41" i="41" s="1"/>
  <c r="Z41" i="41" s="1"/>
  <c r="S43" i="41" s="1"/>
  <c r="T43" i="41" s="1"/>
  <c r="U43" i="41" s="1"/>
  <c r="F18" i="41"/>
  <c r="H18" i="41" s="1"/>
  <c r="A20" i="41" s="1"/>
  <c r="B20" i="41" s="1"/>
  <c r="C20" i="41" s="1"/>
  <c r="D20" i="41" s="1"/>
  <c r="E20" i="41" s="1"/>
  <c r="F20" i="41" s="1"/>
  <c r="H20" i="41" s="1"/>
  <c r="A22" i="41" s="1"/>
  <c r="B22" i="41" s="1"/>
  <c r="C22" i="41" s="1"/>
  <c r="D22" i="41" s="1"/>
  <c r="E22" i="41" s="1"/>
  <c r="F22" i="41" s="1"/>
  <c r="H22" i="41" s="1"/>
  <c r="A24" i="41" s="1"/>
  <c r="B24" i="41" s="1"/>
  <c r="C24" i="41" s="1"/>
  <c r="D24" i="41" s="1"/>
  <c r="E24" i="41" s="1"/>
  <c r="F24" i="41" s="1"/>
  <c r="H24" i="41" s="1"/>
  <c r="A26" i="41" s="1"/>
  <c r="B26" i="41" s="1"/>
  <c r="C26" i="41" s="1"/>
  <c r="D26" i="41" s="1"/>
  <c r="E26" i="41" s="1"/>
  <c r="F26" i="41" s="1"/>
  <c r="H26" i="41" s="1"/>
  <c r="A28" i="41" s="1"/>
  <c r="B36" i="41" s="1"/>
  <c r="C36" i="41" s="1"/>
  <c r="D36" i="41" s="1"/>
  <c r="E36" i="41" s="1"/>
  <c r="F36" i="41" s="1"/>
  <c r="H36" i="41" s="1"/>
  <c r="A38" i="41" s="1"/>
  <c r="B38" i="41" s="1"/>
  <c r="C38" i="41" s="1"/>
  <c r="D38" i="41" s="1"/>
  <c r="E38" i="41" s="1"/>
  <c r="F38" i="41" s="1"/>
  <c r="H38" i="41" s="1"/>
  <c r="A40" i="41" s="1"/>
  <c r="B40" i="41" s="1"/>
  <c r="C40" i="41" s="1"/>
  <c r="D40" i="41" s="1"/>
  <c r="E40" i="41" s="1"/>
  <c r="F40" i="41" s="1"/>
  <c r="H40" i="41" s="1"/>
  <c r="A42" i="41" s="1"/>
  <c r="B42" i="41" s="1"/>
  <c r="C42" i="41" s="1"/>
  <c r="D42" i="41" s="1"/>
  <c r="E42" i="41" s="1"/>
  <c r="F42" i="41" s="1"/>
  <c r="H42" i="41" s="1"/>
  <c r="A44" i="41" s="1"/>
  <c r="B54" i="41" s="1"/>
  <c r="C54" i="41" s="1"/>
  <c r="D54" i="41" s="1"/>
  <c r="E54" i="41" s="1"/>
  <c r="F54" i="41" s="1"/>
  <c r="H54" i="41" s="1"/>
  <c r="A56" i="41" s="1"/>
  <c r="B56" i="41" s="1"/>
  <c r="C56" i="41" s="1"/>
  <c r="D56" i="41" s="1"/>
  <c r="E56" i="41" s="1"/>
  <c r="F56" i="41" s="1"/>
  <c r="H56" i="41" s="1"/>
  <c r="A58" i="41" s="1"/>
  <c r="B58" i="41" s="1"/>
  <c r="C58" i="41" s="1"/>
  <c r="D58" i="41" s="1"/>
  <c r="E58" i="41" s="1"/>
  <c r="F58" i="41" s="1"/>
  <c r="H58" i="41" s="1"/>
  <c r="A60" i="41" s="1"/>
  <c r="B60" i="41" s="1"/>
  <c r="C60" i="41" s="1"/>
  <c r="D60" i="41" s="1"/>
  <c r="E60" i="41" s="1"/>
  <c r="F60" i="41" s="1"/>
  <c r="H60" i="41" s="1"/>
  <c r="A62" i="41" s="1"/>
  <c r="B62" i="41" s="1"/>
  <c r="C62" i="41" s="1"/>
  <c r="D62" i="41" s="1"/>
  <c r="N18" i="41" s="1"/>
  <c r="O18" i="41" s="1"/>
  <c r="Q18" i="41" s="1"/>
  <c r="J20" i="41" s="1"/>
  <c r="K20" i="41" s="1"/>
  <c r="L20" i="41" s="1"/>
  <c r="M20" i="41" s="1"/>
  <c r="N20" i="41" s="1"/>
  <c r="O20" i="41" s="1"/>
  <c r="Q20" i="41" s="1"/>
  <c r="J22" i="41" s="1"/>
  <c r="K22" i="41" s="1"/>
  <c r="L22" i="41" s="1"/>
  <c r="M22" i="41" s="1"/>
  <c r="N22" i="41" s="1"/>
  <c r="O22" i="41" s="1"/>
  <c r="Q22" i="41" s="1"/>
  <c r="J24" i="41" s="1"/>
  <c r="K24" i="41" s="1"/>
  <c r="L24" i="41" s="1"/>
  <c r="M24" i="41" s="1"/>
  <c r="N24" i="41" s="1"/>
  <c r="O24" i="41" s="1"/>
  <c r="Q24" i="41" s="1"/>
  <c r="J26" i="41" s="1"/>
  <c r="K26" i="41" s="1"/>
  <c r="L26" i="41" s="1"/>
  <c r="M26" i="41" s="1"/>
  <c r="N26" i="41" s="1"/>
  <c r="O26" i="41" s="1"/>
  <c r="Q36" i="41" s="1"/>
  <c r="J38" i="41" s="1"/>
  <c r="K38" i="41" s="1"/>
  <c r="L38" i="41" s="1"/>
  <c r="M38" i="41" s="1"/>
  <c r="N38" i="41" s="1"/>
  <c r="O38" i="41" s="1"/>
  <c r="Q38" i="41" s="1"/>
  <c r="J40" i="41" s="1"/>
  <c r="K40" i="41" s="1"/>
  <c r="L40" i="41" s="1"/>
  <c r="M40" i="41" s="1"/>
  <c r="N40" i="41" s="1"/>
  <c r="O40" i="41" s="1"/>
  <c r="Q40" i="41" s="1"/>
  <c r="J42" i="41" s="1"/>
  <c r="K42" i="41" s="1"/>
  <c r="L42" i="41" s="1"/>
  <c r="M42" i="41" s="1"/>
  <c r="N42" i="41" s="1"/>
  <c r="O42" i="41" s="1"/>
  <c r="Q42" i="41" s="1"/>
  <c r="J44" i="41" s="1"/>
  <c r="K44" i="41" s="1"/>
  <c r="L44" i="41" s="1"/>
  <c r="M44" i="41" s="1"/>
  <c r="N44" i="41" s="1"/>
  <c r="O44" i="41" s="1"/>
  <c r="Q44" i="41" s="1"/>
  <c r="J46" i="41" s="1"/>
  <c r="K46" i="41" s="1"/>
  <c r="L54" i="41" s="1"/>
  <c r="M54" i="41" s="1"/>
  <c r="N54" i="41" s="1"/>
  <c r="O54" i="41" s="1"/>
  <c r="Q54" i="41" s="1"/>
  <c r="J56" i="41" s="1"/>
  <c r="K56" i="41" s="1"/>
  <c r="L56" i="41" s="1"/>
  <c r="M56" i="41" s="1"/>
  <c r="N56" i="41" s="1"/>
  <c r="O56" i="41" s="1"/>
  <c r="Q56" i="41" s="1"/>
  <c r="J58" i="41" s="1"/>
  <c r="K58" i="41" s="1"/>
  <c r="L58" i="41" s="1"/>
  <c r="M58" i="41" s="1"/>
  <c r="N58" i="41" s="1"/>
  <c r="O58" i="41" s="1"/>
  <c r="Q58" i="41" s="1"/>
  <c r="J60" i="41" s="1"/>
  <c r="K60" i="41" s="1"/>
  <c r="L60" i="41" s="1"/>
  <c r="M60" i="41" s="1"/>
  <c r="N60" i="41" s="1"/>
  <c r="O60" i="41" s="1"/>
  <c r="Q60" i="41" s="1"/>
  <c r="J62" i="41" s="1"/>
  <c r="K62" i="41" s="1"/>
  <c r="L62" i="41" s="1"/>
  <c r="M62" i="41" s="1"/>
  <c r="W18" i="41" s="1"/>
  <c r="X18" i="41" s="1"/>
  <c r="Z18" i="41" s="1"/>
  <c r="S20" i="41" s="1"/>
  <c r="T20" i="41" s="1"/>
  <c r="U20" i="41" s="1"/>
  <c r="V20" i="41" s="1"/>
  <c r="W20" i="41" s="1"/>
  <c r="X20" i="41" s="1"/>
  <c r="Z20" i="41" s="1"/>
  <c r="S22" i="41" s="1"/>
  <c r="T22" i="41" s="1"/>
  <c r="U22" i="41" s="1"/>
  <c r="V22" i="41" s="1"/>
  <c r="W22" i="41" s="1"/>
  <c r="X22" i="41" s="1"/>
  <c r="Z22" i="41" s="1"/>
  <c r="S24" i="41" s="1"/>
  <c r="T24" i="41" s="1"/>
  <c r="U24" i="41" s="1"/>
  <c r="V24" i="41" s="1"/>
  <c r="W24" i="41" s="1"/>
  <c r="X24" i="41" s="1"/>
  <c r="Z24" i="41" s="1"/>
  <c r="S26" i="41" s="1"/>
  <c r="T26" i="41" s="1"/>
  <c r="U26" i="41" s="1"/>
  <c r="V26" i="41" s="1"/>
  <c r="W26" i="41" s="1"/>
  <c r="X26" i="41" s="1"/>
  <c r="Z26" i="41" s="1"/>
  <c r="S36" i="41" s="1"/>
  <c r="T36" i="41" s="1"/>
  <c r="U36" i="41" s="1"/>
  <c r="V36" i="41" s="1"/>
  <c r="W36" i="41" s="1"/>
  <c r="X36" i="41" s="1"/>
  <c r="Z36" i="41" s="1"/>
  <c r="S38" i="41" s="1"/>
  <c r="T38" i="41" s="1"/>
  <c r="U38" i="41" s="1"/>
  <c r="V38" i="41" s="1"/>
  <c r="W38" i="41" s="1"/>
  <c r="X38" i="41" s="1"/>
  <c r="Z38" i="41" s="1"/>
  <c r="S40" i="41" s="1"/>
  <c r="T40" i="41" s="1"/>
  <c r="U40" i="41" s="1"/>
  <c r="V40" i="41" s="1"/>
  <c r="W40" i="41" s="1"/>
  <c r="X40" i="41" s="1"/>
  <c r="Z40" i="41" s="1"/>
  <c r="S42" i="41" s="1"/>
  <c r="T42" i="41" s="1"/>
  <c r="U42" i="41" s="1"/>
  <c r="V42" i="41" s="1"/>
  <c r="W42" i="41" s="1"/>
  <c r="X42" i="41" s="1"/>
  <c r="Z42" i="41" s="1"/>
  <c r="S44" i="41" s="1"/>
  <c r="T44" i="41" s="1"/>
  <c r="U44" i="41" s="1"/>
  <c r="V54" i="41" s="1"/>
  <c r="W54" i="41" s="1"/>
  <c r="X54" i="41" s="1"/>
  <c r="Z54" i="41" s="1"/>
  <c r="S56" i="41" s="1"/>
  <c r="T56" i="41" s="1"/>
  <c r="U56" i="41" s="1"/>
  <c r="V56" i="41" s="1"/>
  <c r="W56" i="41" s="1"/>
  <c r="X56" i="41" s="1"/>
  <c r="Z56" i="41" s="1"/>
  <c r="S58" i="41" s="1"/>
  <c r="T58" i="41" s="1"/>
  <c r="U58" i="41" s="1"/>
  <c r="V58" i="41" s="1"/>
  <c r="W58" i="41" s="1"/>
  <c r="X58" i="41" s="1"/>
  <c r="Z58" i="41" s="1"/>
  <c r="S60" i="41" s="1"/>
  <c r="T60" i="41" s="1"/>
  <c r="U60" i="41" s="1"/>
  <c r="V60" i="41" s="1"/>
  <c r="W60" i="41" s="1"/>
  <c r="X60" i="41" s="1"/>
  <c r="Z60" i="41" s="1"/>
  <c r="S62" i="41" s="1"/>
  <c r="T62" i="41" s="1"/>
  <c r="U62" i="41" s="1"/>
  <c r="V62" i="41" s="1"/>
  <c r="W62" i="41" s="1"/>
  <c r="AG18" i="41" s="1"/>
  <c r="AI18" i="41" s="1"/>
  <c r="AB20" i="41" s="1"/>
  <c r="AC20" i="41" s="1"/>
  <c r="AD20" i="41" s="1"/>
  <c r="AE20" i="41" s="1"/>
  <c r="AF20" i="41" s="1"/>
  <c r="AG20" i="41" s="1"/>
  <c r="AI20" i="41" s="1"/>
  <c r="AB22" i="41" s="1"/>
  <c r="AC22" i="41" s="1"/>
  <c r="AD22" i="41" s="1"/>
  <c r="AE22" i="41" s="1"/>
  <c r="AF22" i="41" s="1"/>
  <c r="AG22" i="41" s="1"/>
  <c r="AI22" i="41" s="1"/>
  <c r="AB24" i="41" s="1"/>
  <c r="AC24" i="41" s="1"/>
  <c r="AD24" i="41" s="1"/>
  <c r="AE24" i="41" s="1"/>
  <c r="AF24" i="41" s="1"/>
  <c r="AG24" i="41" s="1"/>
  <c r="AI24" i="41" s="1"/>
  <c r="AB26" i="41" s="1"/>
  <c r="AC26" i="41" s="1"/>
  <c r="AD26" i="41" s="1"/>
  <c r="AE26" i="41" s="1"/>
  <c r="AF26" i="41" s="1"/>
  <c r="AG26" i="41" s="1"/>
  <c r="AI26" i="41" s="1"/>
  <c r="AB28" i="41" s="1"/>
  <c r="AC36" i="41" s="1"/>
  <c r="AD36" i="41" s="1"/>
  <c r="AE36" i="41" s="1"/>
  <c r="AF36" i="41" s="1"/>
  <c r="AG36" i="41" s="1"/>
  <c r="AI36" i="41" s="1"/>
  <c r="AB38" i="41" s="1"/>
  <c r="AC38" i="41" s="1"/>
  <c r="AD38" i="41" s="1"/>
  <c r="AE38" i="41" s="1"/>
  <c r="AF38" i="41" s="1"/>
  <c r="AG38" i="41" s="1"/>
  <c r="AI38" i="41" s="1"/>
  <c r="AB40" i="41" s="1"/>
  <c r="AC40" i="41" s="1"/>
  <c r="AD40" i="41" s="1"/>
  <c r="AE40" i="41" s="1"/>
  <c r="AF40" i="41" s="1"/>
  <c r="AG40" i="41" s="1"/>
  <c r="AI40" i="41" s="1"/>
  <c r="AB42" i="41" s="1"/>
  <c r="AC42" i="41" s="1"/>
  <c r="AD42" i="41" s="1"/>
  <c r="AE42" i="41" s="1"/>
  <c r="AF42" i="41" s="1"/>
  <c r="AG42" i="41" s="1"/>
  <c r="AI42" i="41" s="1"/>
  <c r="AB44" i="41" s="1"/>
  <c r="AC44" i="41" s="1"/>
  <c r="AD44" i="41" s="1"/>
  <c r="AE54" i="41" s="1"/>
  <c r="AF54" i="41" s="1"/>
  <c r="AG54" i="41" s="1"/>
  <c r="AI54" i="41" s="1"/>
  <c r="AB56" i="41" s="1"/>
  <c r="AC56" i="41" s="1"/>
  <c r="AD56" i="41" s="1"/>
  <c r="AE56" i="41" s="1"/>
  <c r="AF56" i="41" s="1"/>
  <c r="AG56" i="41" s="1"/>
  <c r="AI56" i="41" s="1"/>
  <c r="AB58" i="41" s="1"/>
  <c r="AC58" i="41" s="1"/>
  <c r="AD58" i="41" s="1"/>
  <c r="AE58" i="41" s="1"/>
  <c r="AF58" i="41" s="1"/>
  <c r="AG58" i="41" s="1"/>
  <c r="AI58" i="41" s="1"/>
  <c r="AB60" i="41" s="1"/>
  <c r="AC60" i="41" s="1"/>
  <c r="AD60" i="41" s="1"/>
  <c r="AE60" i="41" s="1"/>
  <c r="AF60" i="41" s="1"/>
  <c r="AG60" i="41" s="1"/>
  <c r="AI60" i="41" s="1"/>
  <c r="AB62" i="41" s="1"/>
  <c r="AC62" i="41" s="1"/>
  <c r="AD62" i="41" s="1"/>
  <c r="AE62" i="41" s="1"/>
  <c r="AF62" i="41" s="1"/>
  <c r="AG62" i="41" s="1"/>
  <c r="AR18" i="41" s="1"/>
  <c r="AK20" i="41" s="1"/>
  <c r="AL20" i="41" s="1"/>
  <c r="AM20" i="41" s="1"/>
  <c r="AN20" i="41" s="1"/>
  <c r="AO20" i="41" s="1"/>
  <c r="AP20" i="41" s="1"/>
  <c r="AR20" i="41" s="1"/>
  <c r="AK22" i="41" s="1"/>
  <c r="AL22" i="41" s="1"/>
  <c r="AM22" i="41" s="1"/>
  <c r="AN22" i="41" s="1"/>
  <c r="AO22" i="41" s="1"/>
  <c r="AP22" i="41" s="1"/>
  <c r="AR22" i="41" s="1"/>
  <c r="AK24" i="41" s="1"/>
  <c r="AL24" i="41" s="1"/>
  <c r="AM24" i="41" s="1"/>
  <c r="AN24" i="41" s="1"/>
  <c r="AO24" i="41" s="1"/>
  <c r="AP24" i="41" s="1"/>
  <c r="AR24" i="41" s="1"/>
  <c r="AK26" i="41" s="1"/>
  <c r="AL26" i="41" s="1"/>
  <c r="AM26" i="41" s="1"/>
  <c r="AN26" i="41" s="1"/>
  <c r="AO26" i="41" s="1"/>
  <c r="AP26" i="41" s="1"/>
  <c r="AR26" i="41" s="1"/>
  <c r="AK28" i="41" s="1"/>
  <c r="AL28" i="41" s="1"/>
  <c r="AM36" i="41" s="1"/>
  <c r="AN36" i="41" s="1"/>
  <c r="AO36" i="41" s="1"/>
  <c r="AP36" i="41" s="1"/>
  <c r="AR36" i="41" s="1"/>
  <c r="AK38" i="41" s="1"/>
  <c r="AL38" i="41" s="1"/>
  <c r="AM38" i="41" s="1"/>
  <c r="AN38" i="41" s="1"/>
  <c r="AO38" i="41" s="1"/>
  <c r="AP38" i="41" s="1"/>
  <c r="AR38" i="41" s="1"/>
  <c r="AK40" i="41" s="1"/>
  <c r="AL40" i="41" s="1"/>
  <c r="AM40" i="41" s="1"/>
  <c r="AN40" i="41" s="1"/>
  <c r="AO40" i="41" s="1"/>
  <c r="AP40" i="41" s="1"/>
  <c r="AR40" i="41" s="1"/>
  <c r="AK42" i="41" s="1"/>
  <c r="AL42" i="41" s="1"/>
  <c r="AM42" i="41" s="1"/>
  <c r="AN42" i="41" s="1"/>
  <c r="AO42" i="41" s="1"/>
  <c r="AP42" i="41" s="1"/>
  <c r="AR42" i="41" s="1"/>
  <c r="AK44" i="41" s="1"/>
  <c r="AL44" i="41" s="1"/>
  <c r="AM54" i="41" s="1"/>
  <c r="AN54" i="41" s="1"/>
  <c r="AO54" i="41" s="1"/>
  <c r="AP54" i="41" s="1"/>
  <c r="AR54" i="41" s="1"/>
  <c r="AK56" i="41" s="1"/>
  <c r="AL56" i="41" s="1"/>
  <c r="AM56" i="41" s="1"/>
  <c r="AN56" i="41" s="1"/>
  <c r="AO56" i="41" s="1"/>
  <c r="AP56" i="41" s="1"/>
  <c r="AR56" i="41" s="1"/>
  <c r="AK58" i="41" s="1"/>
  <c r="AL58" i="41" s="1"/>
  <c r="AM58" i="41" s="1"/>
  <c r="AN58" i="41" s="1"/>
  <c r="AO58" i="41" s="1"/>
  <c r="AP58" i="41" s="1"/>
  <c r="AR58" i="41" s="1"/>
  <c r="AK60" i="41" s="1"/>
  <c r="AL60" i="41" s="1"/>
  <c r="AM60" i="41" s="1"/>
  <c r="AN60" i="41" s="1"/>
  <c r="AO60" i="41" s="1"/>
  <c r="AP60" i="41" s="1"/>
  <c r="AR60" i="41" s="1"/>
  <c r="AK62" i="41" s="1"/>
  <c r="AL62" i="41" s="1"/>
  <c r="AM62" i="41" s="1"/>
  <c r="AN62" i="41" s="1"/>
  <c r="AO62" i="41" s="1"/>
  <c r="L53" i="41"/>
  <c r="M53" i="41" s="1"/>
  <c r="N53" i="41" s="1"/>
  <c r="O53" i="41" s="1"/>
  <c r="Q53" i="41" s="1"/>
  <c r="J55" i="41" s="1"/>
  <c r="K55" i="41" s="1"/>
  <c r="L55" i="41" s="1"/>
  <c r="M55" i="41" s="1"/>
  <c r="N55" i="41" s="1"/>
  <c r="O55" i="41" s="1"/>
  <c r="Q55" i="41" s="1"/>
  <c r="J57" i="41" s="1"/>
  <c r="K57" i="41" s="1"/>
  <c r="L57" i="41" s="1"/>
  <c r="M57" i="41" s="1"/>
  <c r="N57" i="41" s="1"/>
  <c r="O57" i="41" s="1"/>
  <c r="Q57" i="41" s="1"/>
  <c r="J59" i="41" s="1"/>
  <c r="K59" i="41" s="1"/>
  <c r="L59" i="41" s="1"/>
  <c r="M59" i="41" s="1"/>
  <c r="N59" i="41" s="1"/>
  <c r="O59" i="41" s="1"/>
  <c r="Q59" i="41" s="1"/>
  <c r="J61" i="41" s="1"/>
  <c r="K61" i="41" s="1"/>
  <c r="L61" i="41" s="1"/>
  <c r="B53" i="41"/>
  <c r="C53" i="41" s="1"/>
  <c r="D53" i="41" s="1"/>
  <c r="E53" i="41" s="1"/>
  <c r="F53" i="41" s="1"/>
  <c r="H53" i="41" s="1"/>
  <c r="A55" i="41" s="1"/>
  <c r="B55" i="41" s="1"/>
  <c r="C55" i="41" s="1"/>
  <c r="D55" i="41" s="1"/>
  <c r="E55" i="41" s="1"/>
  <c r="F55" i="41" s="1"/>
  <c r="H55" i="41" s="1"/>
  <c r="A57" i="41" s="1"/>
  <c r="B57" i="41" s="1"/>
  <c r="C57" i="41" s="1"/>
  <c r="D57" i="41" s="1"/>
  <c r="E57" i="41" s="1"/>
  <c r="F57" i="41" s="1"/>
  <c r="H57" i="41" s="1"/>
  <c r="A59" i="41" s="1"/>
  <c r="B59" i="41" s="1"/>
  <c r="C59" i="41" s="1"/>
  <c r="D59" i="41" s="1"/>
  <c r="E59" i="41" s="1"/>
  <c r="F59" i="41" s="1"/>
  <c r="H59" i="41" s="1"/>
  <c r="A61" i="41" s="1"/>
  <c r="B61" i="41" s="1"/>
  <c r="C61" i="41" s="1"/>
  <c r="D61" i="41" s="1"/>
  <c r="AD35" i="41"/>
  <c r="AE35" i="41" s="1"/>
  <c r="AF35" i="41" s="1"/>
  <c r="AG35" i="41" s="1"/>
  <c r="AI35" i="41" s="1"/>
  <c r="AM53" i="41"/>
  <c r="AN53" i="41" s="1"/>
  <c r="AO53" i="41" s="1"/>
  <c r="AP53" i="41" s="1"/>
  <c r="AR53" i="41" s="1"/>
  <c r="AK55" i="41" s="1"/>
  <c r="AL55" i="41" s="1"/>
  <c r="AM55" i="41" s="1"/>
  <c r="AN55" i="41" s="1"/>
  <c r="AO55" i="41" s="1"/>
  <c r="AP55" i="41" s="1"/>
  <c r="AR55" i="41" s="1"/>
  <c r="AK57" i="41" s="1"/>
  <c r="AL57" i="41" s="1"/>
  <c r="AM57" i="41" s="1"/>
  <c r="AN57" i="41" s="1"/>
  <c r="AO57" i="41" s="1"/>
  <c r="AP57" i="41" s="1"/>
  <c r="AR57" i="41" s="1"/>
  <c r="AK59" i="41" s="1"/>
  <c r="AL59" i="41" s="1"/>
  <c r="AM59" i="41" s="1"/>
  <c r="AN59" i="41" s="1"/>
  <c r="AO59" i="41" s="1"/>
  <c r="AP59" i="41" s="1"/>
  <c r="AR59" i="41" s="1"/>
  <c r="AK61" i="41" s="1"/>
  <c r="AL61" i="41" s="1"/>
  <c r="AM61" i="41" s="1"/>
  <c r="AN61" i="41" s="1"/>
  <c r="AO61" i="41" s="1"/>
  <c r="AN35" i="41"/>
  <c r="AO35" i="41" s="1"/>
  <c r="AP35" i="41" s="1"/>
  <c r="AR35" i="41" s="1"/>
  <c r="AK37" i="41" s="1"/>
  <c r="AL37" i="41" s="1"/>
  <c r="AM37" i="41" s="1"/>
  <c r="AN37" i="41" s="1"/>
  <c r="AO37" i="41" s="1"/>
  <c r="AP37" i="41" s="1"/>
  <c r="AR37" i="41" s="1"/>
  <c r="AK39" i="41" s="1"/>
  <c r="AL39" i="41" s="1"/>
  <c r="AM39" i="41" s="1"/>
  <c r="AN39" i="41" s="1"/>
  <c r="AO39" i="41" s="1"/>
  <c r="AP39" i="41" s="1"/>
  <c r="AR39" i="41" s="1"/>
  <c r="AK41" i="41" s="1"/>
  <c r="AL41" i="41" s="1"/>
  <c r="AM41" i="41" s="1"/>
  <c r="AN41" i="41" s="1"/>
  <c r="AO41" i="41" s="1"/>
  <c r="AP41" i="41" s="1"/>
  <c r="AR41" i="41" s="1"/>
  <c r="AK43" i="41" s="1"/>
  <c r="AL43" i="41" s="1"/>
  <c r="AK19" i="41"/>
  <c r="AL19" i="41" s="1"/>
  <c r="AM19" i="41" s="1"/>
  <c r="AN19" i="41" s="1"/>
  <c r="AO19" i="41" s="1"/>
  <c r="AP19" i="41" s="1"/>
  <c r="AR19" i="41" s="1"/>
  <c r="AK21" i="41" s="1"/>
  <c r="AL21" i="41" s="1"/>
  <c r="AM21" i="41" s="1"/>
  <c r="AN21" i="41" s="1"/>
  <c r="AO21" i="41" s="1"/>
  <c r="AP21" i="41" s="1"/>
  <c r="AR21" i="41" s="1"/>
  <c r="AK23" i="41" s="1"/>
  <c r="AL23" i="41" s="1"/>
  <c r="AM23" i="41" s="1"/>
  <c r="AN23" i="41" s="1"/>
  <c r="AO23" i="41" s="1"/>
  <c r="AP23" i="41" s="1"/>
  <c r="AR23" i="41" s="1"/>
  <c r="AK25" i="41" s="1"/>
  <c r="AL25" i="41" s="1"/>
  <c r="AM25" i="41" s="1"/>
  <c r="AN25" i="41" s="1"/>
  <c r="AO25" i="41" s="1"/>
  <c r="AP25" i="41" s="1"/>
  <c r="AR25" i="41" s="1"/>
  <c r="AK27" i="41" s="1"/>
  <c r="AL27" i="41" s="1"/>
  <c r="AF53" i="41"/>
  <c r="AG53" i="41" s="1"/>
  <c r="AB37" i="41"/>
  <c r="AC37" i="41" s="1"/>
  <c r="AD37" i="41" s="1"/>
  <c r="AI17" i="41"/>
  <c r="AB19" i="41" s="1"/>
  <c r="AC19" i="41" s="1"/>
  <c r="AD19" i="41" s="1"/>
  <c r="W53" i="41"/>
  <c r="X53" i="41" s="1"/>
  <c r="Z53" i="41" s="1"/>
  <c r="W17" i="41"/>
  <c r="X17" i="41" s="1"/>
  <c r="Z17" i="41" s="1"/>
  <c r="J37" i="41"/>
  <c r="K37" i="41" s="1"/>
  <c r="L37" i="41" s="1"/>
  <c r="N17" i="41"/>
  <c r="O17" i="41" s="1"/>
  <c r="H17" i="41"/>
  <c r="A19" i="41" s="1"/>
  <c r="C35" i="41"/>
  <c r="D35" i="41" s="1"/>
  <c r="F14" i="44"/>
  <c r="A14" i="44"/>
  <c r="AK13" i="41"/>
  <c r="A106" i="62"/>
  <c r="Y9" i="62"/>
  <c r="AG9" i="62"/>
  <c r="J87" i="62"/>
  <c r="AG6" i="41"/>
  <c r="AG8" i="41" s="1"/>
  <c r="Y4" i="41" s="1"/>
  <c r="H28" i="60"/>
  <c r="H27" i="60" s="1"/>
  <c r="H26" i="60" s="1"/>
  <c r="B36" i="60"/>
  <c r="AI15" i="48"/>
  <c r="AI15" i="46"/>
  <c r="AD14" i="46"/>
  <c r="AI5" i="46"/>
  <c r="AI15" i="44"/>
  <c r="AI15" i="42"/>
  <c r="AD14" i="42"/>
  <c r="AJ14" i="42"/>
  <c r="X14" i="42"/>
  <c r="R14" i="42"/>
  <c r="L14" i="42"/>
  <c r="F14" i="42"/>
  <c r="AG9" i="41"/>
  <c r="Y9" i="41"/>
  <c r="BK1" i="18"/>
  <c r="C1" i="54"/>
  <c r="AJ14" i="53"/>
  <c r="AD14" i="53"/>
  <c r="X14" i="53"/>
  <c r="R14" i="53"/>
  <c r="L14" i="53"/>
  <c r="F14" i="53"/>
  <c r="A14" i="53"/>
  <c r="C1" i="53"/>
  <c r="C1" i="52"/>
  <c r="C1" i="51"/>
  <c r="C1" i="49"/>
  <c r="L16" i="49"/>
  <c r="R16" i="49"/>
  <c r="X16" i="49"/>
  <c r="AD16" i="49"/>
  <c r="AJ16" i="49"/>
  <c r="C1" i="48"/>
  <c r="AJ14" i="47"/>
  <c r="AD14" i="47"/>
  <c r="X14" i="47"/>
  <c r="R14" i="47"/>
  <c r="L14" i="47"/>
  <c r="F14" i="47"/>
  <c r="A14" i="47"/>
  <c r="C1" i="47"/>
  <c r="AJ14" i="46"/>
  <c r="X14" i="46"/>
  <c r="R14" i="46"/>
  <c r="L14" i="46"/>
  <c r="C1" i="46"/>
  <c r="C1" i="45"/>
  <c r="C1" i="44"/>
  <c r="C1" i="43"/>
  <c r="C1" i="42"/>
  <c r="S114" i="18"/>
  <c r="S96" i="18"/>
  <c r="S76" i="18"/>
  <c r="S58" i="18"/>
  <c r="S115" i="18"/>
  <c r="S113" i="18"/>
  <c r="S112" i="18"/>
  <c r="S111" i="18"/>
  <c r="S110" i="18"/>
  <c r="S109" i="18"/>
  <c r="S108" i="18"/>
  <c r="S107" i="18"/>
  <c r="S106" i="18"/>
  <c r="S105" i="18"/>
  <c r="S104" i="18"/>
  <c r="S103" i="18"/>
  <c r="S102" i="18"/>
  <c r="S97" i="18"/>
  <c r="S95" i="18"/>
  <c r="S94" i="18"/>
  <c r="S93" i="18"/>
  <c r="S92" i="18"/>
  <c r="S91" i="18"/>
  <c r="S90" i="18"/>
  <c r="S89" i="18"/>
  <c r="S88" i="18"/>
  <c r="S87" i="18"/>
  <c r="S86" i="18"/>
  <c r="S85" i="18"/>
  <c r="S84" i="18"/>
  <c r="S77" i="18"/>
  <c r="S75" i="18"/>
  <c r="S74" i="18"/>
  <c r="S73" i="18"/>
  <c r="S72" i="18"/>
  <c r="S71" i="18"/>
  <c r="S70" i="18"/>
  <c r="S69" i="18"/>
  <c r="S68" i="18"/>
  <c r="S67" i="18"/>
  <c r="S66" i="18"/>
  <c r="S65" i="18"/>
  <c r="S64" i="18"/>
  <c r="S59" i="18"/>
  <c r="S57" i="18"/>
  <c r="S56" i="18"/>
  <c r="S55" i="18"/>
  <c r="S54" i="18"/>
  <c r="S53" i="18"/>
  <c r="S52" i="18"/>
  <c r="S51" i="18"/>
  <c r="S50" i="18"/>
  <c r="S49" i="18"/>
  <c r="S48" i="18"/>
  <c r="S47" i="18"/>
  <c r="S46" i="18"/>
  <c r="S34" i="18"/>
  <c r="S39" i="18"/>
  <c r="S37" i="18"/>
  <c r="S36" i="18"/>
  <c r="S35" i="18"/>
  <c r="S33" i="18"/>
  <c r="S32" i="18"/>
  <c r="S31" i="18"/>
  <c r="S30" i="18"/>
  <c r="S29" i="18"/>
  <c r="S28" i="18"/>
  <c r="S27" i="18"/>
  <c r="S26" i="18"/>
  <c r="S38" i="18"/>
  <c r="K99" i="18"/>
  <c r="G99" i="18"/>
  <c r="K81" i="18"/>
  <c r="G81" i="18"/>
  <c r="K61" i="18"/>
  <c r="G61" i="18"/>
  <c r="K43" i="18"/>
  <c r="G43" i="18"/>
  <c r="K23" i="18"/>
  <c r="G23" i="18"/>
  <c r="O115" i="18"/>
  <c r="O114" i="18"/>
  <c r="O113" i="18"/>
  <c r="O112" i="18"/>
  <c r="O111" i="18"/>
  <c r="O110" i="18"/>
  <c r="O109" i="18"/>
  <c r="O108" i="18"/>
  <c r="O107" i="18"/>
  <c r="O106" i="18"/>
  <c r="O105" i="18"/>
  <c r="O104" i="18"/>
  <c r="O103" i="18"/>
  <c r="O102" i="18"/>
  <c r="O97" i="18"/>
  <c r="O96" i="18"/>
  <c r="O95" i="18"/>
  <c r="O94" i="18"/>
  <c r="O93" i="18"/>
  <c r="O92" i="18"/>
  <c r="O91" i="18"/>
  <c r="O90" i="18"/>
  <c r="O89" i="18"/>
  <c r="O88" i="18"/>
  <c r="O87" i="18"/>
  <c r="O86" i="18"/>
  <c r="O85" i="18"/>
  <c r="O84" i="18"/>
  <c r="O77" i="18"/>
  <c r="O76" i="18"/>
  <c r="O75" i="18"/>
  <c r="O74" i="18"/>
  <c r="O73" i="18"/>
  <c r="O72" i="18"/>
  <c r="O71" i="18"/>
  <c r="O70" i="18"/>
  <c r="O69" i="18"/>
  <c r="O68" i="18"/>
  <c r="O67" i="18"/>
  <c r="O66" i="18"/>
  <c r="O65" i="18"/>
  <c r="O64" i="18"/>
  <c r="O59" i="18"/>
  <c r="O58" i="18"/>
  <c r="O57" i="18"/>
  <c r="O56" i="18"/>
  <c r="O55" i="18"/>
  <c r="O53" i="18"/>
  <c r="O52" i="18"/>
  <c r="O51" i="18"/>
  <c r="O50" i="18"/>
  <c r="O49" i="18"/>
  <c r="O48" i="18"/>
  <c r="O47" i="18"/>
  <c r="O46" i="18"/>
  <c r="O39" i="18"/>
  <c r="O38" i="18"/>
  <c r="O37" i="18"/>
  <c r="O36" i="18"/>
  <c r="O35" i="18"/>
  <c r="O34" i="18"/>
  <c r="O33" i="18"/>
  <c r="O32" i="18"/>
  <c r="O31" i="18"/>
  <c r="O30" i="18"/>
  <c r="O29" i="18"/>
  <c r="O28" i="18"/>
  <c r="O27" i="18"/>
  <c r="O26" i="18"/>
  <c r="G26" i="18"/>
  <c r="O99" i="18"/>
  <c r="O81" i="18"/>
  <c r="O61" i="18"/>
  <c r="O43" i="18"/>
  <c r="O23" i="18"/>
  <c r="K115" i="18"/>
  <c r="G115" i="18"/>
  <c r="K114" i="18"/>
  <c r="G114" i="18"/>
  <c r="K113" i="18"/>
  <c r="G113" i="18"/>
  <c r="K112" i="18"/>
  <c r="G112" i="18"/>
  <c r="K111" i="18"/>
  <c r="G111" i="18"/>
  <c r="K110" i="18"/>
  <c r="G110" i="18"/>
  <c r="K109" i="18"/>
  <c r="G109" i="18"/>
  <c r="K108" i="18"/>
  <c r="G108" i="18"/>
  <c r="K107" i="18"/>
  <c r="G107" i="18"/>
  <c r="K106" i="18"/>
  <c r="G106" i="18"/>
  <c r="K105" i="18"/>
  <c r="G105" i="18"/>
  <c r="K104" i="18"/>
  <c r="G104" i="18"/>
  <c r="K103" i="18"/>
  <c r="G103" i="18"/>
  <c r="K102" i="18"/>
  <c r="G102" i="18"/>
  <c r="K97" i="18"/>
  <c r="G97" i="18"/>
  <c r="K96" i="18"/>
  <c r="G96" i="18"/>
  <c r="K95" i="18"/>
  <c r="G95" i="18"/>
  <c r="K94" i="18"/>
  <c r="G94" i="18"/>
  <c r="K93" i="18"/>
  <c r="G93" i="18"/>
  <c r="K92" i="18"/>
  <c r="G92" i="18"/>
  <c r="K91" i="18"/>
  <c r="G91" i="18"/>
  <c r="K90" i="18"/>
  <c r="G90" i="18"/>
  <c r="K89" i="18"/>
  <c r="G89" i="18"/>
  <c r="K88" i="18"/>
  <c r="G88" i="18"/>
  <c r="K87" i="18"/>
  <c r="G87" i="18"/>
  <c r="K86" i="18"/>
  <c r="G86" i="18"/>
  <c r="K85" i="18"/>
  <c r="G85" i="18"/>
  <c r="K84" i="18"/>
  <c r="G84" i="18"/>
  <c r="K77" i="18"/>
  <c r="G77" i="18"/>
  <c r="K76" i="18"/>
  <c r="G76" i="18"/>
  <c r="K75" i="18"/>
  <c r="G75" i="18"/>
  <c r="K74" i="18"/>
  <c r="G74" i="18"/>
  <c r="K73" i="18"/>
  <c r="G73" i="18"/>
  <c r="K72" i="18"/>
  <c r="G72" i="18"/>
  <c r="K71" i="18"/>
  <c r="G71" i="18"/>
  <c r="K70" i="18"/>
  <c r="G70" i="18"/>
  <c r="K69" i="18"/>
  <c r="G69" i="18"/>
  <c r="K68" i="18"/>
  <c r="G68" i="18"/>
  <c r="K67" i="18"/>
  <c r="G67" i="18"/>
  <c r="K66" i="18"/>
  <c r="G66" i="18"/>
  <c r="K65" i="18"/>
  <c r="G65" i="18"/>
  <c r="K64" i="18"/>
  <c r="G64" i="18"/>
  <c r="K59" i="18"/>
  <c r="G59" i="18"/>
  <c r="K58" i="18"/>
  <c r="G58" i="18"/>
  <c r="K57" i="18"/>
  <c r="G57" i="18"/>
  <c r="K56" i="18"/>
  <c r="G56" i="18"/>
  <c r="K55" i="18"/>
  <c r="G55" i="18"/>
  <c r="K53" i="18"/>
  <c r="G53" i="18"/>
  <c r="K52" i="18"/>
  <c r="G52" i="18"/>
  <c r="K51" i="18"/>
  <c r="G51" i="18"/>
  <c r="K50" i="18"/>
  <c r="G50" i="18"/>
  <c r="K49" i="18"/>
  <c r="G49" i="18"/>
  <c r="K48" i="18"/>
  <c r="G48" i="18"/>
  <c r="K47" i="18"/>
  <c r="G47" i="18"/>
  <c r="K46" i="18"/>
  <c r="G46" i="18"/>
  <c r="K39" i="18"/>
  <c r="K38" i="18"/>
  <c r="K37" i="18"/>
  <c r="K36" i="18"/>
  <c r="K35" i="18"/>
  <c r="K34" i="18"/>
  <c r="K33" i="18"/>
  <c r="K32" i="18"/>
  <c r="K31" i="18"/>
  <c r="K30" i="18"/>
  <c r="K29" i="18"/>
  <c r="K28" i="18"/>
  <c r="G39" i="18"/>
  <c r="G38" i="18"/>
  <c r="G37" i="18"/>
  <c r="G36" i="18"/>
  <c r="G35" i="18"/>
  <c r="G34" i="18"/>
  <c r="G33" i="18"/>
  <c r="G32" i="18"/>
  <c r="G31" i="18"/>
  <c r="G30" i="18"/>
  <c r="G29" i="18"/>
  <c r="G28" i="18"/>
  <c r="K27" i="18"/>
  <c r="K26" i="18"/>
  <c r="S99" i="18"/>
  <c r="S81" i="18"/>
  <c r="S61" i="18"/>
  <c r="S43" i="18"/>
  <c r="S23" i="18"/>
  <c r="D21" i="18"/>
  <c r="D115" i="18" s="1"/>
  <c r="D20" i="18"/>
  <c r="D114" i="18" s="1"/>
  <c r="D19" i="18"/>
  <c r="D113" i="18" s="1"/>
  <c r="D18" i="18"/>
  <c r="D112" i="18" s="1"/>
  <c r="D17" i="18"/>
  <c r="D111" i="18" s="1"/>
  <c r="D110" i="18"/>
  <c r="D15" i="18"/>
  <c r="D109" i="18" s="1"/>
  <c r="D14" i="18"/>
  <c r="D108" i="18"/>
  <c r="D13" i="18"/>
  <c r="D107" i="18" s="1"/>
  <c r="D12" i="18"/>
  <c r="D68" i="18" s="1"/>
  <c r="D11" i="18"/>
  <c r="D105" i="18" s="1"/>
  <c r="D10" i="18"/>
  <c r="D66" i="18" s="1"/>
  <c r="D104" i="18"/>
  <c r="D92" i="18"/>
  <c r="D90" i="18"/>
  <c r="D89" i="18"/>
  <c r="D76" i="18"/>
  <c r="D72" i="18"/>
  <c r="D70" i="18"/>
  <c r="D69" i="18"/>
  <c r="D56" i="18"/>
  <c r="D52" i="18"/>
  <c r="D50" i="18"/>
  <c r="D48" i="18"/>
  <c r="D34" i="18"/>
  <c r="D32" i="18"/>
  <c r="D30" i="18"/>
  <c r="D28" i="18"/>
  <c r="D9" i="18"/>
  <c r="D27" i="18" s="1"/>
  <c r="D8" i="18"/>
  <c r="D46" i="18" s="1"/>
  <c r="G27" i="18"/>
  <c r="D26" i="18"/>
  <c r="D64" i="18"/>
  <c r="D102" i="18"/>
  <c r="AC1" i="36"/>
  <c r="X36" i="36"/>
  <c r="X35" i="36"/>
  <c r="X34" i="36"/>
  <c r="X33" i="36"/>
  <c r="X32" i="36"/>
  <c r="X31" i="36"/>
  <c r="X30" i="36"/>
  <c r="X29" i="36"/>
  <c r="X28" i="36"/>
  <c r="X27" i="36"/>
  <c r="X26" i="36"/>
  <c r="X25" i="36"/>
  <c r="X24" i="36"/>
  <c r="X23" i="36"/>
  <c r="X22" i="36"/>
  <c r="X21" i="36"/>
  <c r="X20" i="36"/>
  <c r="X19" i="36"/>
  <c r="X18" i="36"/>
  <c r="R36" i="36"/>
  <c r="R35" i="36"/>
  <c r="R34" i="36"/>
  <c r="R33" i="36"/>
  <c r="R32" i="36"/>
  <c r="R31" i="36"/>
  <c r="R30" i="36"/>
  <c r="R29" i="36"/>
  <c r="R28" i="36"/>
  <c r="R27" i="36"/>
  <c r="R26" i="36"/>
  <c r="R25" i="36"/>
  <c r="R24" i="36"/>
  <c r="R23" i="36"/>
  <c r="R22" i="36"/>
  <c r="R21" i="36"/>
  <c r="R20" i="36"/>
  <c r="R19" i="36"/>
  <c r="R18" i="36"/>
  <c r="AU35" i="36"/>
  <c r="AU34" i="36"/>
  <c r="AU33" i="36"/>
  <c r="AU32" i="36"/>
  <c r="AU31" i="36"/>
  <c r="AU30" i="36"/>
  <c r="AU29" i="36"/>
  <c r="AU28" i="36"/>
  <c r="AU27" i="36"/>
  <c r="AU26" i="36"/>
  <c r="AU25" i="36"/>
  <c r="AU24" i="36"/>
  <c r="AU23" i="36"/>
  <c r="AU22" i="36"/>
  <c r="AU21" i="36"/>
  <c r="AU20" i="36"/>
  <c r="AU19" i="36"/>
  <c r="AU18" i="36"/>
  <c r="AU17" i="36"/>
  <c r="R17" i="36"/>
  <c r="X17" i="36"/>
  <c r="W8" i="36"/>
  <c r="W10" i="36" s="1"/>
  <c r="AU8" i="36" s="1"/>
  <c r="AH10" i="36" s="1"/>
  <c r="AH13" i="36" s="1"/>
  <c r="AS12" i="36"/>
  <c r="A8" i="54" l="1"/>
  <c r="F8" i="54" s="1"/>
  <c r="L8" i="54" s="1"/>
  <c r="R8" i="54" s="1"/>
  <c r="X8" i="54" s="1"/>
  <c r="AD8" i="54" s="1"/>
  <c r="AJ8" i="54" s="1"/>
  <c r="A10" i="54" s="1"/>
  <c r="F10" i="54" s="1"/>
  <c r="L10" i="54" s="1"/>
  <c r="R10" i="54" s="1"/>
  <c r="X10" i="54" s="1"/>
  <c r="AD10" i="54" s="1"/>
  <c r="AJ10" i="54" s="1"/>
  <c r="A12" i="54" s="1"/>
  <c r="F12" i="54" s="1"/>
  <c r="L12" i="54" s="1"/>
  <c r="R12" i="54" s="1"/>
  <c r="D88" i="18"/>
  <c r="D106" i="18"/>
  <c r="D47" i="18"/>
  <c r="D35" i="18"/>
  <c r="AG7" i="41"/>
  <c r="D86" i="18"/>
  <c r="D85" i="18"/>
  <c r="D37" i="18"/>
  <c r="AV3" i="62"/>
  <c r="D39" i="18"/>
  <c r="D94" i="18"/>
  <c r="AP22" i="73"/>
  <c r="AR22" i="73" s="1"/>
  <c r="AK24" i="73" s="1"/>
  <c r="AL24" i="73" s="1"/>
  <c r="AM24" i="73" s="1"/>
  <c r="AN24" i="73" s="1"/>
  <c r="AO24" i="73" s="1"/>
  <c r="AP24" i="73" s="1"/>
  <c r="AR24" i="73" s="1"/>
  <c r="AK26" i="73" s="1"/>
  <c r="AL26" i="73" s="1"/>
  <c r="AM26" i="73" s="1"/>
  <c r="AN26" i="73" s="1"/>
  <c r="AO26" i="73" s="1"/>
  <c r="D29" i="18"/>
  <c r="D33" i="18"/>
  <c r="D51" i="18"/>
  <c r="AU36" i="36"/>
  <c r="D67" i="18"/>
  <c r="D71" i="18"/>
  <c r="D87" i="18"/>
  <c r="D91" i="18"/>
  <c r="D31" i="18"/>
  <c r="D49" i="18"/>
  <c r="D53" i="18"/>
  <c r="E55" i="70"/>
  <c r="F55" i="70" s="1"/>
  <c r="H55" i="70" s="1"/>
  <c r="A57" i="70" s="1"/>
  <c r="B57" i="70" s="1"/>
  <c r="C57" i="70" s="1"/>
  <c r="D57" i="70" s="1"/>
  <c r="E57" i="70" s="1"/>
  <c r="F57" i="70" s="1"/>
  <c r="H57" i="70" s="1"/>
  <c r="A59" i="70" s="1"/>
  <c r="B59" i="70" s="1"/>
  <c r="C59" i="70" s="1"/>
  <c r="D59" i="70" s="1"/>
  <c r="E59" i="70" s="1"/>
  <c r="F59" i="70" s="1"/>
  <c r="H59" i="70" s="1"/>
  <c r="A61" i="70" s="1"/>
  <c r="B61" i="70" s="1"/>
  <c r="C61" i="70" s="1"/>
  <c r="D61" i="70" s="1"/>
  <c r="E61" i="70" s="1"/>
  <c r="F61" i="70" s="1"/>
  <c r="S19" i="41"/>
  <c r="AE19" i="41"/>
  <c r="B19" i="41"/>
  <c r="S55" i="41"/>
  <c r="AI53" i="41"/>
  <c r="D84" i="18"/>
  <c r="D58" i="18"/>
  <c r="D74" i="18"/>
  <c r="D96" i="18"/>
  <c r="G28" i="60"/>
  <c r="N18" i="70"/>
  <c r="O18" i="70" s="1"/>
  <c r="Q18" i="70" s="1"/>
  <c r="J20" i="70" s="1"/>
  <c r="K20" i="70" s="1"/>
  <c r="L20" i="70" s="1"/>
  <c r="M20" i="70" s="1"/>
  <c r="N20" i="70" s="1"/>
  <c r="O20" i="70" s="1"/>
  <c r="Q20" i="70" s="1"/>
  <c r="J22" i="70" s="1"/>
  <c r="K22" i="70" s="1"/>
  <c r="L22" i="70" s="1"/>
  <c r="M22" i="70" s="1"/>
  <c r="N22" i="70" s="1"/>
  <c r="O22" i="70" s="1"/>
  <c r="Q22" i="70" s="1"/>
  <c r="J24" i="70" s="1"/>
  <c r="K24" i="70" s="1"/>
  <c r="L24" i="70" s="1"/>
  <c r="M24" i="70" s="1"/>
  <c r="N24" i="70" s="1"/>
  <c r="O24" i="70" s="1"/>
  <c r="Q24" i="70" s="1"/>
  <c r="J26" i="70" s="1"/>
  <c r="E31" i="62"/>
  <c r="E49" i="62"/>
  <c r="W85" i="62"/>
  <c r="N31" i="62"/>
  <c r="W31" i="62"/>
  <c r="N67" i="62"/>
  <c r="H25" i="60"/>
  <c r="H24" i="60" s="1"/>
  <c r="G26" i="60"/>
  <c r="Q17" i="41"/>
  <c r="AA17" i="36"/>
  <c r="AU13" i="36"/>
  <c r="AE4" i="41"/>
  <c r="AV3" i="41"/>
  <c r="E35" i="41"/>
  <c r="M37" i="41"/>
  <c r="AE37" i="41"/>
  <c r="M61" i="41"/>
  <c r="AE4" i="69"/>
  <c r="AV3" i="69"/>
  <c r="D103" i="18"/>
  <c r="D65" i="18"/>
  <c r="D36" i="18"/>
  <c r="D38" i="18"/>
  <c r="D55" i="18"/>
  <c r="D57" i="18"/>
  <c r="D59" i="18"/>
  <c r="D73" i="18"/>
  <c r="D75" i="18"/>
  <c r="D77" i="18"/>
  <c r="D93" i="18"/>
  <c r="D95" i="18"/>
  <c r="D97" i="18"/>
  <c r="G29" i="60"/>
  <c r="G27" i="60"/>
  <c r="AG7" i="69"/>
  <c r="AE4" i="70"/>
  <c r="AV3" i="70"/>
  <c r="W105" i="62"/>
  <c r="E105" i="62"/>
  <c r="N85" i="62"/>
  <c r="E85" i="62"/>
  <c r="E67" i="62"/>
  <c r="W67" i="62"/>
  <c r="W49" i="62"/>
  <c r="N49" i="62"/>
  <c r="G25" i="60" l="1"/>
  <c r="AF49" i="70"/>
  <c r="N49" i="70"/>
  <c r="AF31" i="70"/>
  <c r="N31" i="70"/>
  <c r="AO49" i="70"/>
  <c r="W49" i="70"/>
  <c r="AO31" i="70"/>
  <c r="W31" i="70"/>
  <c r="AF67" i="70"/>
  <c r="AO67" i="70" s="1"/>
  <c r="W67" i="70"/>
  <c r="K26" i="70"/>
  <c r="AB55" i="41"/>
  <c r="T19" i="41"/>
  <c r="T55" i="41"/>
  <c r="AF19" i="41"/>
  <c r="C19" i="41"/>
  <c r="D19" i="41" s="1"/>
  <c r="E31" i="70"/>
  <c r="E49" i="70" s="1"/>
  <c r="E67" i="70" s="1"/>
  <c r="N67" i="70" s="1"/>
  <c r="AF37" i="41"/>
  <c r="E49" i="41"/>
  <c r="N31" i="41"/>
  <c r="N67" i="41"/>
  <c r="W49" i="41"/>
  <c r="AF31" i="41"/>
  <c r="AF67" i="41"/>
  <c r="AO49" i="41"/>
  <c r="E31" i="41"/>
  <c r="E67" i="41"/>
  <c r="N49" i="41"/>
  <c r="W31" i="41"/>
  <c r="W67" i="41"/>
  <c r="AF49" i="41"/>
  <c r="AO31" i="41"/>
  <c r="AO67" i="41"/>
  <c r="AA18" i="36"/>
  <c r="AD17" i="36"/>
  <c r="J19" i="41"/>
  <c r="H23" i="60"/>
  <c r="G24" i="60"/>
  <c r="E31" i="69"/>
  <c r="W31" i="69"/>
  <c r="AO31" i="69"/>
  <c r="E49" i="69"/>
  <c r="W49" i="69"/>
  <c r="AO49" i="69"/>
  <c r="N67" i="69"/>
  <c r="AF67" i="69"/>
  <c r="N31" i="69"/>
  <c r="AF31" i="69"/>
  <c r="N49" i="69"/>
  <c r="AF49" i="69"/>
  <c r="E67" i="69"/>
  <c r="W67" i="69"/>
  <c r="AO67" i="69"/>
  <c r="N37" i="41"/>
  <c r="F35" i="41"/>
  <c r="L26" i="70" l="1"/>
  <c r="M26" i="70" s="1"/>
  <c r="W18" i="70" s="1"/>
  <c r="X18" i="70" s="1"/>
  <c r="Z18" i="70" s="1"/>
  <c r="S20" i="70" s="1"/>
  <c r="T20" i="70" s="1"/>
  <c r="U20" i="70" s="1"/>
  <c r="V20" i="70" s="1"/>
  <c r="W20" i="70" s="1"/>
  <c r="X20" i="70" s="1"/>
  <c r="Z20" i="70" s="1"/>
  <c r="S22" i="70" s="1"/>
  <c r="T22" i="70" s="1"/>
  <c r="U22" i="70" s="1"/>
  <c r="V22" i="70" s="1"/>
  <c r="W22" i="70" s="1"/>
  <c r="X22" i="70" s="1"/>
  <c r="Z22" i="70" s="1"/>
  <c r="S24" i="70" s="1"/>
  <c r="T24" i="70" s="1"/>
  <c r="U24" i="70" s="1"/>
  <c r="V24" i="70" s="1"/>
  <c r="W24" i="70" s="1"/>
  <c r="X24" i="70" s="1"/>
  <c r="Z24" i="70" s="1"/>
  <c r="S26" i="70" s="1"/>
  <c r="T26" i="70" s="1"/>
  <c r="U26" i="70" s="1"/>
  <c r="V26" i="70" s="1"/>
  <c r="W26" i="70" s="1"/>
  <c r="E28" i="59"/>
  <c r="U55" i="41"/>
  <c r="AC55" i="41"/>
  <c r="AG19" i="41"/>
  <c r="U19" i="41"/>
  <c r="O37" i="41"/>
  <c r="E19" i="41"/>
  <c r="AG37" i="41"/>
  <c r="H35" i="41"/>
  <c r="H22" i="60"/>
  <c r="G23" i="60"/>
  <c r="K19" i="41"/>
  <c r="AA19" i="36"/>
  <c r="AD18" i="36"/>
  <c r="N28" i="59" l="1"/>
  <c r="W28" i="59" s="1"/>
  <c r="X26" i="70"/>
  <c r="Z26" i="70" s="1"/>
  <c r="AB18" i="70" s="1"/>
  <c r="AC18" i="70" s="1"/>
  <c r="AD18" i="70" s="1"/>
  <c r="AE18" i="70" s="1"/>
  <c r="AF18" i="70" s="1"/>
  <c r="AG18" i="70" s="1"/>
  <c r="AI18" i="70" s="1"/>
  <c r="AB20" i="70" s="1"/>
  <c r="AC20" i="70" s="1"/>
  <c r="AD20" i="70" s="1"/>
  <c r="AE20" i="70" s="1"/>
  <c r="AF20" i="70" s="1"/>
  <c r="AG20" i="70" s="1"/>
  <c r="AI20" i="70" s="1"/>
  <c r="AB22" i="70" s="1"/>
  <c r="AC22" i="70" s="1"/>
  <c r="AD22" i="70" s="1"/>
  <c r="AE22" i="70" s="1"/>
  <c r="AF22" i="70" s="1"/>
  <c r="AG22" i="70" s="1"/>
  <c r="AI22" i="70" s="1"/>
  <c r="AB24" i="70" s="1"/>
  <c r="AC24" i="70" s="1"/>
  <c r="AD24" i="70" s="1"/>
  <c r="AE24" i="70" s="1"/>
  <c r="AF24" i="70" s="1"/>
  <c r="AG24" i="70" s="1"/>
  <c r="AI24" i="70" s="1"/>
  <c r="AB26" i="70" s="1"/>
  <c r="AC26" i="70" s="1"/>
  <c r="AM18" i="70" s="1"/>
  <c r="AI19" i="41"/>
  <c r="AD55" i="41"/>
  <c r="V19" i="41"/>
  <c r="V55" i="41"/>
  <c r="AA20" i="36"/>
  <c r="AD19" i="36"/>
  <c r="H21" i="60"/>
  <c r="G22" i="60"/>
  <c r="L19" i="41"/>
  <c r="A37" i="41"/>
  <c r="Q37" i="41"/>
  <c r="AI37" i="41"/>
  <c r="F19" i="41"/>
  <c r="AN18" i="70" l="1"/>
  <c r="AO18" i="70" s="1"/>
  <c r="AP18" i="70" s="1"/>
  <c r="AR18" i="70" s="1"/>
  <c r="AK20" i="70" s="1"/>
  <c r="AL20" i="70" s="1"/>
  <c r="AM20" i="70" s="1"/>
  <c r="AN20" i="70" s="1"/>
  <c r="AO20" i="70" s="1"/>
  <c r="AP20" i="70" s="1"/>
  <c r="AR20" i="70" s="1"/>
  <c r="AK22" i="70" s="1"/>
  <c r="AL22" i="70" s="1"/>
  <c r="AM22" i="70" s="1"/>
  <c r="AN22" i="70" s="1"/>
  <c r="AO22" i="70" s="1"/>
  <c r="AP22" i="70" s="1"/>
  <c r="AR22" i="70" s="1"/>
  <c r="AK24" i="70" s="1"/>
  <c r="AL24" i="70" s="1"/>
  <c r="AM24" i="70" s="1"/>
  <c r="AN24" i="70" s="1"/>
  <c r="AO24" i="70" s="1"/>
  <c r="AP24" i="70" s="1"/>
  <c r="AR24" i="70" s="1"/>
  <c r="AK26" i="70" s="1"/>
  <c r="AL26" i="70" s="1"/>
  <c r="AM26" i="70" s="1"/>
  <c r="AN26" i="70" s="1"/>
  <c r="AF28" i="59"/>
  <c r="E48" i="59" s="1"/>
  <c r="N48" i="59" s="1"/>
  <c r="W19" i="41"/>
  <c r="AB21" i="41"/>
  <c r="W55" i="41"/>
  <c r="AE55" i="41"/>
  <c r="H19" i="41"/>
  <c r="AB39" i="41"/>
  <c r="J39" i="41"/>
  <c r="H20" i="60"/>
  <c r="G21" i="60"/>
  <c r="AA21" i="36"/>
  <c r="AD20" i="36"/>
  <c r="B37" i="41"/>
  <c r="M19" i="41"/>
  <c r="AO26" i="70" l="1"/>
  <c r="F36" i="70" s="1"/>
  <c r="H36" i="70" s="1"/>
  <c r="A38" i="70" s="1"/>
  <c r="B38" i="70" s="1"/>
  <c r="C38" i="70" s="1"/>
  <c r="D38" i="70" s="1"/>
  <c r="E38" i="70" s="1"/>
  <c r="F38" i="70" s="1"/>
  <c r="H38" i="70" s="1"/>
  <c r="A40" i="70" s="1"/>
  <c r="B40" i="70" s="1"/>
  <c r="C40" i="70" s="1"/>
  <c r="D40" i="70" s="1"/>
  <c r="E40" i="70" s="1"/>
  <c r="F40" i="70" s="1"/>
  <c r="H40" i="70" s="1"/>
  <c r="A42" i="70" s="1"/>
  <c r="B42" i="70" s="1"/>
  <c r="C42" i="70" s="1"/>
  <c r="D42" i="70" s="1"/>
  <c r="E42" i="70" s="1"/>
  <c r="F42" i="70" s="1"/>
  <c r="H42" i="70" s="1"/>
  <c r="A44" i="70" s="1"/>
  <c r="B44" i="70" s="1"/>
  <c r="C44" i="70" s="1"/>
  <c r="D44" i="70" s="1"/>
  <c r="E44" i="70" s="1"/>
  <c r="W48" i="59"/>
  <c r="AF48" i="59" s="1"/>
  <c r="E64" i="59" s="1"/>
  <c r="N64" i="59" s="1"/>
  <c r="W64" i="59" s="1"/>
  <c r="AF64" i="59" s="1"/>
  <c r="AC21" i="41"/>
  <c r="AF55" i="41"/>
  <c r="X55" i="41"/>
  <c r="X19" i="41"/>
  <c r="C37" i="41"/>
  <c r="AC39" i="41"/>
  <c r="A21" i="41"/>
  <c r="N19" i="41"/>
  <c r="AA22" i="36"/>
  <c r="AD21" i="36"/>
  <c r="H19" i="60"/>
  <c r="G20" i="60"/>
  <c r="K39" i="41"/>
  <c r="F44" i="70" l="1"/>
  <c r="Z19" i="41"/>
  <c r="Z55" i="41"/>
  <c r="AD21" i="41"/>
  <c r="AG55" i="41"/>
  <c r="L39" i="41"/>
  <c r="H18" i="60"/>
  <c r="G19" i="60"/>
  <c r="O19" i="41"/>
  <c r="AA23" i="36"/>
  <c r="AD22" i="36"/>
  <c r="B21" i="41"/>
  <c r="AD39" i="41"/>
  <c r="D37" i="41"/>
  <c r="H44" i="70" l="1"/>
  <c r="J36" i="70" s="1"/>
  <c r="K36" i="70" s="1"/>
  <c r="L36" i="70" s="1"/>
  <c r="M36" i="70" s="1"/>
  <c r="N36" i="70" s="1"/>
  <c r="O36" i="70" s="1"/>
  <c r="Q36" i="70" s="1"/>
  <c r="J38" i="70" s="1"/>
  <c r="K38" i="70" s="1"/>
  <c r="L38" i="70" s="1"/>
  <c r="M38" i="70" s="1"/>
  <c r="N38" i="70" s="1"/>
  <c r="O38" i="70" s="1"/>
  <c r="Q38" i="70" s="1"/>
  <c r="J40" i="70" s="1"/>
  <c r="K40" i="70" s="1"/>
  <c r="L40" i="70" s="1"/>
  <c r="M40" i="70" s="1"/>
  <c r="N40" i="70" s="1"/>
  <c r="O40" i="70" s="1"/>
  <c r="Q40" i="70" s="1"/>
  <c r="J42" i="70" s="1"/>
  <c r="K42" i="70" s="1"/>
  <c r="L42" i="70" s="1"/>
  <c r="M42" i="70" s="1"/>
  <c r="N42" i="70" s="1"/>
  <c r="O42" i="70" s="1"/>
  <c r="Q42" i="70" s="1"/>
  <c r="J44" i="70" s="1"/>
  <c r="K44" i="70" s="1"/>
  <c r="L44" i="70" s="1"/>
  <c r="V36" i="70" s="1"/>
  <c r="W36" i="70" s="1"/>
  <c r="X36" i="70" s="1"/>
  <c r="Z36" i="70" s="1"/>
  <c r="S38" i="70" s="1"/>
  <c r="T38" i="70" s="1"/>
  <c r="U38" i="70" s="1"/>
  <c r="V38" i="70" s="1"/>
  <c r="W38" i="70" s="1"/>
  <c r="X38" i="70" s="1"/>
  <c r="Z38" i="70" s="1"/>
  <c r="S40" i="70" s="1"/>
  <c r="T40" i="70" s="1"/>
  <c r="U40" i="70" s="1"/>
  <c r="V40" i="70" s="1"/>
  <c r="W40" i="70" s="1"/>
  <c r="X40" i="70" s="1"/>
  <c r="Z40" i="70" s="1"/>
  <c r="S42" i="70" s="1"/>
  <c r="T42" i="70" s="1"/>
  <c r="U42" i="70" s="1"/>
  <c r="V42" i="70" s="1"/>
  <c r="W42" i="70" s="1"/>
  <c r="X42" i="70" s="1"/>
  <c r="Z42" i="70" s="1"/>
  <c r="S44" i="70" s="1"/>
  <c r="T44" i="70" s="1"/>
  <c r="U44" i="70" s="1"/>
  <c r="V44" i="70" s="1"/>
  <c r="AE21" i="41"/>
  <c r="S57" i="41"/>
  <c r="AI55" i="41"/>
  <c r="S21" i="41"/>
  <c r="E37" i="41"/>
  <c r="AE39" i="41"/>
  <c r="C21" i="41"/>
  <c r="H17" i="60"/>
  <c r="G18" i="60"/>
  <c r="AA24" i="36"/>
  <c r="AD23" i="36"/>
  <c r="Q19" i="41"/>
  <c r="M39" i="41"/>
  <c r="W44" i="70" l="1"/>
  <c r="AB57" i="41"/>
  <c r="T57" i="41"/>
  <c r="AF21" i="41"/>
  <c r="T21" i="41"/>
  <c r="AA25" i="36"/>
  <c r="AD24" i="36"/>
  <c r="N39" i="41"/>
  <c r="H16" i="60"/>
  <c r="G17" i="60"/>
  <c r="AF39" i="41"/>
  <c r="J21" i="41"/>
  <c r="D21" i="41"/>
  <c r="F37" i="41"/>
  <c r="X44" i="70" l="1"/>
  <c r="AI36" i="70" s="1"/>
  <c r="AB38" i="70" s="1"/>
  <c r="AC38" i="70" s="1"/>
  <c r="AD38" i="70" s="1"/>
  <c r="AE38" i="70" s="1"/>
  <c r="AF38" i="70" s="1"/>
  <c r="AG38" i="70" s="1"/>
  <c r="AI38" i="70" s="1"/>
  <c r="AB40" i="70" s="1"/>
  <c r="AC40" i="70" s="1"/>
  <c r="AD40" i="70" s="1"/>
  <c r="AE40" i="70" s="1"/>
  <c r="AF40" i="70" s="1"/>
  <c r="AG40" i="70" s="1"/>
  <c r="AI40" i="70" s="1"/>
  <c r="AB42" i="70" s="1"/>
  <c r="AC42" i="70" s="1"/>
  <c r="AD42" i="70" s="1"/>
  <c r="AE42" i="70" s="1"/>
  <c r="AF42" i="70" s="1"/>
  <c r="AG42" i="70" s="1"/>
  <c r="AI42" i="70" s="1"/>
  <c r="AB44" i="70" s="1"/>
  <c r="AC44" i="70" s="1"/>
  <c r="AD44" i="70" s="1"/>
  <c r="AE44" i="70" s="1"/>
  <c r="AF44" i="70" s="1"/>
  <c r="AG44" i="70" s="1"/>
  <c r="AI44" i="70" s="1"/>
  <c r="U21" i="41"/>
  <c r="AG21" i="41"/>
  <c r="U57" i="41"/>
  <c r="AC57" i="41"/>
  <c r="H37" i="41"/>
  <c r="E21" i="41"/>
  <c r="K21" i="41"/>
  <c r="AG39" i="41"/>
  <c r="H15" i="60"/>
  <c r="G16" i="60"/>
  <c r="O39" i="41"/>
  <c r="AA26" i="36"/>
  <c r="AD25" i="36"/>
  <c r="AB46" i="70" l="1"/>
  <c r="AL36" i="70" s="1"/>
  <c r="AM36" i="70" s="1"/>
  <c r="AN36" i="70" s="1"/>
  <c r="AO36" i="70" s="1"/>
  <c r="AP36" i="70" s="1"/>
  <c r="AR36" i="70" s="1"/>
  <c r="AK38" i="70" s="1"/>
  <c r="AL38" i="70" s="1"/>
  <c r="AM38" i="70" s="1"/>
  <c r="AN38" i="70" s="1"/>
  <c r="AO38" i="70" s="1"/>
  <c r="AP38" i="70" s="1"/>
  <c r="AR38" i="70" s="1"/>
  <c r="AK40" i="70" s="1"/>
  <c r="AL40" i="70" s="1"/>
  <c r="AM40" i="70" s="1"/>
  <c r="AN40" i="70" s="1"/>
  <c r="AO40" i="70" s="1"/>
  <c r="AP40" i="70" s="1"/>
  <c r="AR40" i="70" s="1"/>
  <c r="AK42" i="70" s="1"/>
  <c r="AL42" i="70" s="1"/>
  <c r="AM42" i="70" s="1"/>
  <c r="AN42" i="70" s="1"/>
  <c r="AO42" i="70" s="1"/>
  <c r="AP42" i="70" s="1"/>
  <c r="AR42" i="70" s="1"/>
  <c r="AK44" i="70" s="1"/>
  <c r="AL44" i="70" s="1"/>
  <c r="AM44" i="70" s="1"/>
  <c r="AD57" i="41"/>
  <c r="V21" i="41"/>
  <c r="V57" i="41"/>
  <c r="AI21" i="41"/>
  <c r="Q39" i="41"/>
  <c r="H14" i="60"/>
  <c r="G15" i="60"/>
  <c r="AI39" i="41"/>
  <c r="L21" i="41"/>
  <c r="A39" i="41"/>
  <c r="AA27" i="36"/>
  <c r="AD26" i="36"/>
  <c r="F21" i="41"/>
  <c r="AN44" i="70" l="1"/>
  <c r="E54" i="70" s="1"/>
  <c r="F54" i="70" s="1"/>
  <c r="H54" i="70" s="1"/>
  <c r="A56" i="70" s="1"/>
  <c r="B56" i="70" s="1"/>
  <c r="C56" i="70" s="1"/>
  <c r="D56" i="70" s="1"/>
  <c r="E56" i="70" s="1"/>
  <c r="F56" i="70" s="1"/>
  <c r="H56" i="70" s="1"/>
  <c r="A58" i="70" s="1"/>
  <c r="B58" i="70" s="1"/>
  <c r="C58" i="70" s="1"/>
  <c r="D58" i="70" s="1"/>
  <c r="E58" i="70" s="1"/>
  <c r="F58" i="70" s="1"/>
  <c r="H58" i="70" s="1"/>
  <c r="A60" i="70" s="1"/>
  <c r="B60" i="70" s="1"/>
  <c r="C60" i="70" s="1"/>
  <c r="D60" i="70" s="1"/>
  <c r="E60" i="70" s="1"/>
  <c r="F60" i="70" s="1"/>
  <c r="H60" i="70" s="1"/>
  <c r="A62" i="70" s="1"/>
  <c r="B62" i="70" s="1"/>
  <c r="C62" i="70" s="1"/>
  <c r="D62" i="70" s="1"/>
  <c r="E62" i="70" s="1"/>
  <c r="AB23" i="41"/>
  <c r="W57" i="41"/>
  <c r="AE57" i="41"/>
  <c r="W21" i="41"/>
  <c r="AA28" i="36"/>
  <c r="AD27" i="36"/>
  <c r="M21" i="41"/>
  <c r="J41" i="41"/>
  <c r="H21" i="41"/>
  <c r="B39" i="41"/>
  <c r="AB41" i="41"/>
  <c r="H13" i="60"/>
  <c r="G14" i="60"/>
  <c r="F62" i="70" l="1"/>
  <c r="Q54" i="70" s="1"/>
  <c r="J56" i="70" s="1"/>
  <c r="K56" i="70" s="1"/>
  <c r="L56" i="70" s="1"/>
  <c r="M56" i="70" s="1"/>
  <c r="N56" i="70" s="1"/>
  <c r="O56" i="70" s="1"/>
  <c r="Q56" i="70" s="1"/>
  <c r="J58" i="70" s="1"/>
  <c r="K58" i="70" s="1"/>
  <c r="L58" i="70" s="1"/>
  <c r="M58" i="70" s="1"/>
  <c r="N58" i="70" s="1"/>
  <c r="O58" i="70" s="1"/>
  <c r="Q58" i="70" s="1"/>
  <c r="J60" i="70" s="1"/>
  <c r="K60" i="70" s="1"/>
  <c r="L60" i="70" s="1"/>
  <c r="M60" i="70" s="1"/>
  <c r="N60" i="70" s="1"/>
  <c r="O60" i="70" s="1"/>
  <c r="Q60" i="70" s="1"/>
  <c r="J62" i="70" s="1"/>
  <c r="K62" i="70" s="1"/>
  <c r="L62" i="70" s="1"/>
  <c r="M62" i="70" s="1"/>
  <c r="N62" i="70" s="1"/>
  <c r="O62" i="70" s="1"/>
  <c r="Q62" i="70" s="1"/>
  <c r="J64" i="70" s="1"/>
  <c r="AC23" i="41"/>
  <c r="X21" i="41"/>
  <c r="AF57" i="41"/>
  <c r="X57" i="41"/>
  <c r="C39" i="41"/>
  <c r="H12" i="60"/>
  <c r="G13" i="60"/>
  <c r="A23" i="41"/>
  <c r="K41" i="41"/>
  <c r="AA29" i="36"/>
  <c r="AD28" i="36"/>
  <c r="AC41" i="41"/>
  <c r="N21" i="41"/>
  <c r="K64" i="70" l="1"/>
  <c r="U54" i="70" s="1"/>
  <c r="V54" i="70" s="1"/>
  <c r="W54" i="70" s="1"/>
  <c r="X54" i="70" s="1"/>
  <c r="Z54" i="70" s="1"/>
  <c r="S56" i="70" s="1"/>
  <c r="T56" i="70" s="1"/>
  <c r="U56" i="70" s="1"/>
  <c r="V56" i="70" s="1"/>
  <c r="W56" i="70" s="1"/>
  <c r="X56" i="70" s="1"/>
  <c r="Z56" i="70" s="1"/>
  <c r="S58" i="70" s="1"/>
  <c r="T58" i="70" s="1"/>
  <c r="U58" i="70" s="1"/>
  <c r="V58" i="70" s="1"/>
  <c r="W58" i="70" s="1"/>
  <c r="X58" i="70" s="1"/>
  <c r="Z58" i="70" s="1"/>
  <c r="S60" i="70" s="1"/>
  <c r="T60" i="70" s="1"/>
  <c r="U60" i="70" s="1"/>
  <c r="V60" i="70" s="1"/>
  <c r="W60" i="70" s="1"/>
  <c r="X60" i="70" s="1"/>
  <c r="Z60" i="70" s="1"/>
  <c r="S62" i="70" s="1"/>
  <c r="T62" i="70" s="1"/>
  <c r="U62" i="70" s="1"/>
  <c r="V62" i="70" s="1"/>
  <c r="Z21" i="41"/>
  <c r="AD23" i="41"/>
  <c r="Z57" i="41"/>
  <c r="AG57" i="41"/>
  <c r="O21" i="41"/>
  <c r="AD41" i="41"/>
  <c r="AA30" i="36"/>
  <c r="AD29" i="36"/>
  <c r="L41" i="41"/>
  <c r="B23" i="41"/>
  <c r="H11" i="60"/>
  <c r="G12" i="60"/>
  <c r="D39" i="41"/>
  <c r="W62" i="70" l="1"/>
  <c r="AG54" i="70" s="1"/>
  <c r="AI54" i="70" s="1"/>
  <c r="AB56" i="70" s="1"/>
  <c r="AC56" i="70" s="1"/>
  <c r="AD56" i="70" s="1"/>
  <c r="AE56" i="70" s="1"/>
  <c r="AF56" i="70" s="1"/>
  <c r="AG56" i="70" s="1"/>
  <c r="AI56" i="70" s="1"/>
  <c r="AB58" i="70" s="1"/>
  <c r="AC58" i="70" s="1"/>
  <c r="AD58" i="70" s="1"/>
  <c r="AE58" i="70" s="1"/>
  <c r="AF58" i="70" s="1"/>
  <c r="AG58" i="70" s="1"/>
  <c r="AI58" i="70" s="1"/>
  <c r="AB60" i="70" s="1"/>
  <c r="AC60" i="70" s="1"/>
  <c r="AD60" i="70" s="1"/>
  <c r="AE60" i="70" s="1"/>
  <c r="AF60" i="70" s="1"/>
  <c r="AG60" i="70" s="1"/>
  <c r="AI60" i="70" s="1"/>
  <c r="AB62" i="70" s="1"/>
  <c r="AC62" i="70" s="1"/>
  <c r="AD62" i="70" s="1"/>
  <c r="AE62" i="70" s="1"/>
  <c r="AE23" i="41"/>
  <c r="AI57" i="41"/>
  <c r="S59" i="41"/>
  <c r="S23" i="41"/>
  <c r="E39" i="41"/>
  <c r="M41" i="41"/>
  <c r="AA31" i="36"/>
  <c r="AD30" i="36"/>
  <c r="AE41" i="41"/>
  <c r="Q21" i="41"/>
  <c r="H10" i="60"/>
  <c r="G11" i="60"/>
  <c r="C23" i="41"/>
  <c r="AF62" i="70" l="1"/>
  <c r="AP54" i="70" s="1"/>
  <c r="AR54" i="70" s="1"/>
  <c r="AK56" i="70" s="1"/>
  <c r="AL56" i="70" s="1"/>
  <c r="AM56" i="70" s="1"/>
  <c r="AN56" i="70" s="1"/>
  <c r="AO56" i="70" s="1"/>
  <c r="AP56" i="70" s="1"/>
  <c r="AR56" i="70" s="1"/>
  <c r="AK58" i="70" s="1"/>
  <c r="AL58" i="70" s="1"/>
  <c r="AM58" i="70" s="1"/>
  <c r="AN58" i="70" s="1"/>
  <c r="AO58" i="70" s="1"/>
  <c r="AP58" i="70" s="1"/>
  <c r="AR58" i="70" s="1"/>
  <c r="AK60" i="70" s="1"/>
  <c r="AL60" i="70" s="1"/>
  <c r="AM60" i="70" s="1"/>
  <c r="AN60" i="70" s="1"/>
  <c r="AO60" i="70" s="1"/>
  <c r="AP60" i="70" s="1"/>
  <c r="AR60" i="70" s="1"/>
  <c r="AK62" i="70" s="1"/>
  <c r="AL62" i="70" s="1"/>
  <c r="AM62" i="70" s="1"/>
  <c r="AN62" i="70" s="1"/>
  <c r="AO62" i="70" s="1"/>
  <c r="AP62" i="70" s="1"/>
  <c r="AR62" i="70" s="1"/>
  <c r="AK64" i="70" s="1"/>
  <c r="T59" i="41"/>
  <c r="T23" i="41"/>
  <c r="AB59" i="41"/>
  <c r="AF23" i="41"/>
  <c r="J23" i="41"/>
  <c r="AF41" i="41"/>
  <c r="AA32" i="36"/>
  <c r="AD31" i="36"/>
  <c r="D23" i="41"/>
  <c r="H9" i="60"/>
  <c r="G10" i="60"/>
  <c r="N41" i="41"/>
  <c r="F39" i="41"/>
  <c r="AC59" i="41" l="1"/>
  <c r="U23" i="41"/>
  <c r="U59" i="41"/>
  <c r="AG23" i="41"/>
  <c r="H8" i="60"/>
  <c r="G9" i="60"/>
  <c r="H39" i="41"/>
  <c r="E23" i="41"/>
  <c r="AA33" i="36"/>
  <c r="AD32" i="36"/>
  <c r="K23" i="41"/>
  <c r="O41" i="41"/>
  <c r="AG41" i="41"/>
  <c r="V23" i="41" l="1"/>
  <c r="AI23" i="41"/>
  <c r="V59" i="41"/>
  <c r="AD59" i="41"/>
  <c r="AA34" i="36"/>
  <c r="AD33" i="36"/>
  <c r="H7" i="60"/>
  <c r="G8" i="60"/>
  <c r="Q41" i="41"/>
  <c r="AI41" i="41"/>
  <c r="L23" i="41"/>
  <c r="F23" i="41"/>
  <c r="A41" i="41"/>
  <c r="W59" i="41" l="1"/>
  <c r="AB25" i="41"/>
  <c r="AE59" i="41"/>
  <c r="W23" i="41"/>
  <c r="H6" i="60"/>
  <c r="G7" i="60"/>
  <c r="B41" i="41"/>
  <c r="H23" i="41"/>
  <c r="M23" i="41"/>
  <c r="AB43" i="41"/>
  <c r="J43" i="41"/>
  <c r="AA35" i="36"/>
  <c r="AD34" i="36"/>
  <c r="X23" i="41" l="1"/>
  <c r="AF59" i="41"/>
  <c r="AC25" i="41"/>
  <c r="X59" i="41"/>
  <c r="AA36" i="36"/>
  <c r="AD36" i="36" s="1"/>
  <c r="AD35" i="36"/>
  <c r="AC43" i="41"/>
  <c r="A25" i="41"/>
  <c r="K43" i="41"/>
  <c r="N23" i="41"/>
  <c r="C41" i="41"/>
  <c r="H5" i="60"/>
  <c r="G6" i="60"/>
  <c r="AD25" i="41" l="1"/>
  <c r="AG59" i="41"/>
  <c r="Z23" i="41"/>
  <c r="Z59" i="41"/>
  <c r="D41" i="41"/>
  <c r="AD43" i="41"/>
  <c r="E29" i="60"/>
  <c r="G5" i="60"/>
  <c r="O23" i="41"/>
  <c r="L43" i="41"/>
  <c r="B25" i="41"/>
  <c r="S61" i="41" l="1"/>
  <c r="S25" i="41"/>
  <c r="AI59" i="41"/>
  <c r="AE25" i="41"/>
  <c r="M43" i="41"/>
  <c r="Q23" i="41"/>
  <c r="E41" i="41"/>
  <c r="C25" i="41"/>
  <c r="E28" i="60"/>
  <c r="D29" i="60"/>
  <c r="AF25" i="41" l="1"/>
  <c r="T25" i="41"/>
  <c r="AB61" i="41"/>
  <c r="T61" i="41"/>
  <c r="D25" i="41"/>
  <c r="F41" i="41"/>
  <c r="N43" i="41"/>
  <c r="E27" i="60"/>
  <c r="D28" i="60"/>
  <c r="J25" i="41"/>
  <c r="U61" i="41" l="1"/>
  <c r="U25" i="41"/>
  <c r="AG25" i="41"/>
  <c r="AC61" i="41"/>
  <c r="K25" i="41"/>
  <c r="O43" i="41"/>
  <c r="E25" i="41"/>
  <c r="E26" i="60"/>
  <c r="D27" i="60"/>
  <c r="H41" i="41"/>
  <c r="AI25" i="41" l="1"/>
  <c r="AD61" i="41"/>
  <c r="V25" i="41"/>
  <c r="V61" i="41"/>
  <c r="A43" i="41"/>
  <c r="Q43" i="41"/>
  <c r="L25" i="41"/>
  <c r="E25" i="60"/>
  <c r="D26" i="60"/>
  <c r="F25" i="41"/>
  <c r="W61" i="41" l="1"/>
  <c r="W25" i="41"/>
  <c r="AB27" i="41"/>
  <c r="AE61" i="41"/>
  <c r="H25" i="41"/>
  <c r="E24" i="60"/>
  <c r="D25" i="60"/>
  <c r="M25" i="41"/>
  <c r="J45" i="41"/>
  <c r="X25" i="41" l="1"/>
  <c r="AF61" i="41"/>
  <c r="K45" i="41"/>
  <c r="A27" i="41"/>
  <c r="A14" i="42" s="1"/>
  <c r="N25" i="41"/>
  <c r="E23" i="60"/>
  <c r="D24" i="60"/>
  <c r="AG61" i="41" l="1"/>
  <c r="Z25" i="41"/>
  <c r="E22" i="60"/>
  <c r="D23" i="60"/>
  <c r="O25" i="41"/>
  <c r="E21" i="60" l="1"/>
  <c r="D22" i="60"/>
  <c r="E20" i="60" l="1"/>
  <c r="D21" i="60"/>
  <c r="E19" i="60" l="1"/>
  <c r="D20" i="60"/>
  <c r="E18" i="60" l="1"/>
  <c r="D19" i="60"/>
  <c r="E17" i="60" l="1"/>
  <c r="D18" i="60"/>
  <c r="E16" i="60" l="1"/>
  <c r="D17" i="60"/>
  <c r="E15" i="60" l="1"/>
  <c r="D16" i="60"/>
  <c r="E14" i="60" l="1"/>
  <c r="D15" i="60"/>
  <c r="E13" i="60" l="1"/>
  <c r="D14" i="60"/>
  <c r="E12" i="60" l="1"/>
  <c r="D13" i="60"/>
  <c r="E11" i="60" l="1"/>
  <c r="D12" i="60"/>
  <c r="E10" i="60" l="1"/>
  <c r="D11" i="60"/>
  <c r="E9" i="60" l="1"/>
  <c r="D10" i="60"/>
  <c r="E8" i="60" l="1"/>
  <c r="D9" i="60"/>
  <c r="E7" i="60" l="1"/>
  <c r="D8" i="60"/>
  <c r="E6" i="60" l="1"/>
  <c r="D7" i="60"/>
  <c r="E5" i="60" l="1"/>
  <c r="D6" i="60"/>
  <c r="B29" i="60" l="1"/>
  <c r="D5" i="60"/>
  <c r="B28" i="60" l="1"/>
  <c r="A29" i="60"/>
  <c r="B27" i="60" l="1"/>
  <c r="A28" i="60"/>
  <c r="B26" i="60" l="1"/>
  <c r="A27" i="60"/>
  <c r="B25" i="60" l="1"/>
  <c r="A26" i="60"/>
  <c r="B24" i="60" l="1"/>
  <c r="A25" i="60"/>
  <c r="B23" i="60" l="1"/>
  <c r="A24" i="60"/>
  <c r="B22" i="60" l="1"/>
  <c r="A23" i="60"/>
  <c r="B21" i="60" l="1"/>
  <c r="A22" i="60"/>
  <c r="B20" i="60" l="1"/>
  <c r="A21" i="60"/>
  <c r="B19" i="60" l="1"/>
  <c r="A20" i="60"/>
  <c r="B18" i="60" l="1"/>
  <c r="A19" i="60"/>
  <c r="B17" i="60" l="1"/>
  <c r="A18" i="60"/>
  <c r="B16" i="60" l="1"/>
  <c r="A17" i="60"/>
  <c r="B15" i="60" l="1"/>
  <c r="A16" i="60"/>
  <c r="B14" i="60" l="1"/>
  <c r="A15" i="60"/>
  <c r="B13" i="60" l="1"/>
  <c r="A14" i="60"/>
  <c r="B12" i="60" l="1"/>
  <c r="A13" i="60"/>
  <c r="B11" i="60" l="1"/>
  <c r="A12" i="60"/>
  <c r="B10" i="60" l="1"/>
  <c r="A11" i="60"/>
  <c r="B9" i="60" l="1"/>
  <c r="A10" i="60"/>
  <c r="B8" i="60" l="1"/>
  <c r="A9" i="60"/>
  <c r="B7" i="60" l="1"/>
  <c r="A8" i="60"/>
  <c r="B6" i="60" l="1"/>
  <c r="A7" i="60"/>
  <c r="B5" i="60" l="1"/>
  <c r="A5" i="60" s="1"/>
  <c r="A6" i="60"/>
  <c r="AP26" i="73"/>
  <c r="AR26" i="73" l="1"/>
  <c r="C38" i="73" s="1"/>
  <c r="D38" i="73" s="1"/>
  <c r="E38" i="73" s="1"/>
  <c r="F38" i="73" s="1"/>
  <c r="H38" i="73" s="1"/>
  <c r="A40" i="73" s="1"/>
  <c r="B40" i="73" s="1"/>
  <c r="C40" i="73" s="1"/>
  <c r="D40" i="73" s="1"/>
  <c r="E40" i="73" s="1"/>
  <c r="F40" i="73" s="1"/>
  <c r="H40" i="73" s="1"/>
  <c r="A42" i="73" s="1"/>
  <c r="B42" i="73" s="1"/>
  <c r="C42" i="73" s="1"/>
  <c r="D42" i="73" s="1"/>
  <c r="E42" i="73" s="1"/>
  <c r="F42" i="73" s="1"/>
  <c r="H42" i="73" s="1"/>
  <c r="A44" i="73" s="1"/>
  <c r="B44" i="73" s="1"/>
  <c r="C44" i="73" s="1"/>
  <c r="D44" i="73" s="1"/>
  <c r="E44" i="73" s="1"/>
  <c r="F44" i="73" s="1"/>
  <c r="H44" i="73" s="1"/>
  <c r="A46" i="73" s="1"/>
  <c r="B46" i="73" s="1"/>
  <c r="N38" i="73" s="1"/>
  <c r="O38" i="73" s="1"/>
  <c r="Q38" i="73" s="1"/>
  <c r="J40" i="73" s="1"/>
  <c r="K40" i="73" s="1"/>
  <c r="L40" i="73" s="1"/>
  <c r="M40" i="73" s="1"/>
  <c r="N40" i="73" s="1"/>
  <c r="O40" i="73" s="1"/>
  <c r="Q40" i="73" s="1"/>
  <c r="J42" i="73" s="1"/>
  <c r="K42" i="73" s="1"/>
  <c r="L42" i="73" s="1"/>
  <c r="M42" i="73" s="1"/>
  <c r="N42" i="73" s="1"/>
  <c r="O42" i="73" s="1"/>
  <c r="Q42" i="73" s="1"/>
  <c r="J44" i="73" s="1"/>
  <c r="K44" i="73" s="1"/>
  <c r="L44" i="73" s="1"/>
  <c r="M44" i="73" s="1"/>
  <c r="N44" i="73" s="1"/>
  <c r="O44" i="73" s="1"/>
  <c r="Q44" i="73" s="1"/>
  <c r="J46" i="73" s="1"/>
  <c r="K46" i="73" s="1"/>
  <c r="L46" i="73" s="1"/>
  <c r="M46" i="73" l="1"/>
  <c r="N46" i="73" l="1"/>
  <c r="S40" i="73" s="1"/>
  <c r="T40" i="73" s="1"/>
  <c r="U40" i="73" s="1"/>
  <c r="V40" i="73" s="1"/>
  <c r="W40" i="73" s="1"/>
  <c r="X40" i="73" s="1"/>
  <c r="Z40" i="73" s="1"/>
  <c r="S42" i="73" s="1"/>
  <c r="T42" i="73" s="1"/>
  <c r="U42" i="73" s="1"/>
  <c r="V42" i="73" s="1"/>
  <c r="W42" i="73" s="1"/>
  <c r="X42" i="73" s="1"/>
  <c r="Z42" i="73" s="1"/>
  <c r="S44" i="73" s="1"/>
  <c r="T44" i="73" s="1"/>
  <c r="U44" i="73" s="1"/>
  <c r="V44" i="73" s="1"/>
  <c r="W44" i="73" s="1"/>
  <c r="X44" i="73" s="1"/>
  <c r="Z44" i="73" s="1"/>
  <c r="S46" i="73" s="1"/>
  <c r="T46" i="73" s="1"/>
  <c r="U46" i="73" s="1"/>
  <c r="V46" i="73" s="1"/>
  <c r="W46" i="73" s="1"/>
  <c r="X46" i="73" s="1"/>
  <c r="Z46" i="73" s="1"/>
  <c r="S48" i="73" s="1"/>
  <c r="AE38" i="73" l="1"/>
  <c r="AF38" i="73" s="1"/>
  <c r="AG38" i="73" s="1"/>
  <c r="AI38" i="73" s="1"/>
  <c r="AB40" i="73" s="1"/>
  <c r="AC40" i="73" s="1"/>
  <c r="AD40" i="73" s="1"/>
  <c r="AE40" i="73" s="1"/>
  <c r="AF40" i="73" s="1"/>
  <c r="AG40" i="73" s="1"/>
  <c r="AI40" i="73" s="1"/>
  <c r="AB42" i="73" s="1"/>
  <c r="AC42" i="73" s="1"/>
  <c r="AD42" i="73" s="1"/>
  <c r="AE42" i="73" s="1"/>
  <c r="AF42" i="73" s="1"/>
  <c r="AG42" i="73" s="1"/>
  <c r="AI42" i="73" s="1"/>
  <c r="AB44" i="73" s="1"/>
  <c r="AC44" i="73" s="1"/>
  <c r="AD44" i="73" s="1"/>
  <c r="AE44" i="73" s="1"/>
  <c r="AF44" i="73" s="1"/>
  <c r="AG44" i="73" s="1"/>
  <c r="AI44" i="73" s="1"/>
  <c r="AB46" i="73" s="1"/>
  <c r="AC46" i="73" s="1"/>
  <c r="AD46" i="73" l="1"/>
  <c r="AP38" i="73" s="1"/>
  <c r="AR38" i="73" s="1"/>
  <c r="AK40" i="73" s="1"/>
  <c r="AL40" i="73" s="1"/>
  <c r="AM40" i="73" s="1"/>
  <c r="AN40" i="73" s="1"/>
  <c r="AO40" i="73" s="1"/>
  <c r="AP40" i="73" s="1"/>
  <c r="AR40" i="73" s="1"/>
  <c r="AK42" i="73" s="1"/>
  <c r="AL42" i="73" s="1"/>
  <c r="AM42" i="73" s="1"/>
  <c r="AN42" i="73" s="1"/>
  <c r="AO42" i="73" s="1"/>
  <c r="AP42" i="73" s="1"/>
  <c r="AR42" i="73" s="1"/>
  <c r="AK44" i="73" s="1"/>
  <c r="AL44" i="73" s="1"/>
  <c r="AM44" i="73" s="1"/>
  <c r="AN44" i="73" s="1"/>
  <c r="AO44" i="73" s="1"/>
  <c r="AP44" i="73" s="1"/>
  <c r="AR44" i="73" s="1"/>
  <c r="AK46" i="73" s="1"/>
  <c r="AL46" i="73" s="1"/>
  <c r="AM46" i="73" s="1"/>
  <c r="AN46" i="73" s="1"/>
  <c r="AO46" i="73" s="1"/>
  <c r="AP46" i="73" l="1"/>
  <c r="A58" i="73" s="1"/>
  <c r="B58" i="73" s="1"/>
  <c r="C58" i="73" s="1"/>
  <c r="D58" i="73" s="1"/>
  <c r="E58" i="73" s="1"/>
  <c r="F58" i="73" s="1"/>
  <c r="H58" i="73" s="1"/>
  <c r="A60" i="73" s="1"/>
  <c r="B60" i="73" s="1"/>
  <c r="C60" i="73" s="1"/>
  <c r="D60" i="73" s="1"/>
  <c r="E60" i="73" s="1"/>
  <c r="F60" i="73" s="1"/>
  <c r="H60" i="73" s="1"/>
  <c r="A62" i="73" s="1"/>
  <c r="B62" i="73" s="1"/>
  <c r="C62" i="73" s="1"/>
  <c r="D62" i="73" s="1"/>
  <c r="E62" i="73" s="1"/>
  <c r="F62" i="73" s="1"/>
  <c r="H62" i="73" s="1"/>
  <c r="A64" i="73" s="1"/>
  <c r="B64" i="73" s="1"/>
  <c r="M56" i="73" l="1"/>
  <c r="N56" i="73" s="1"/>
  <c r="O56" i="73" s="1"/>
  <c r="Q56" i="73" s="1"/>
  <c r="J58" i="73" s="1"/>
  <c r="K58" i="73" s="1"/>
  <c r="L58" i="73" s="1"/>
  <c r="M58" i="73" s="1"/>
  <c r="N58" i="73" s="1"/>
  <c r="O58" i="73" s="1"/>
  <c r="Q58" i="73" s="1"/>
  <c r="J60" i="73" s="1"/>
  <c r="K60" i="73" s="1"/>
  <c r="L60" i="73" s="1"/>
  <c r="M60" i="73" s="1"/>
  <c r="N60" i="73" s="1"/>
  <c r="O60" i="73" s="1"/>
  <c r="Q60" i="73" s="1"/>
  <c r="J62" i="73" s="1"/>
  <c r="K62" i="73" s="1"/>
  <c r="L62" i="73" s="1"/>
  <c r="M62" i="73" s="1"/>
  <c r="N62" i="73" s="1"/>
  <c r="O62" i="73" s="1"/>
  <c r="Q62" i="73" s="1"/>
  <c r="J64" i="73" s="1"/>
  <c r="K64" i="73" s="1"/>
  <c r="L64" i="73" s="1"/>
  <c r="X56" i="73" l="1"/>
  <c r="Z56" i="73" s="1"/>
  <c r="S58" i="73" s="1"/>
  <c r="T58" i="73" s="1"/>
  <c r="U58" i="73" s="1"/>
  <c r="V58" i="73" s="1"/>
  <c r="W58" i="73" s="1"/>
  <c r="X58" i="73" s="1"/>
  <c r="Z58" i="73" s="1"/>
  <c r="S60" i="73" s="1"/>
  <c r="T60" i="73" s="1"/>
  <c r="U60" i="73" s="1"/>
  <c r="V60" i="73" s="1"/>
  <c r="W60" i="73" s="1"/>
  <c r="X60" i="73" s="1"/>
  <c r="Z60" i="73" s="1"/>
  <c r="S62" i="73" s="1"/>
  <c r="T62" i="73" s="1"/>
  <c r="U62" i="73" s="1"/>
  <c r="V62" i="73" s="1"/>
  <c r="W62" i="73" s="1"/>
  <c r="X62" i="73" s="1"/>
  <c r="Z62" i="73" s="1"/>
  <c r="S64" i="73" s="1"/>
  <c r="T64" i="73" s="1"/>
  <c r="U64" i="73" s="1"/>
  <c r="V64" i="73" s="1"/>
  <c r="W64" i="73" s="1"/>
  <c r="X64" i="73" s="1"/>
  <c r="M64" i="73"/>
  <c r="J34" i="59"/>
  <c r="K34" i="59" s="1"/>
  <c r="L34" i="59" s="1"/>
  <c r="M34" i="59" s="1"/>
  <c r="N34" i="59" s="1"/>
  <c r="O34" i="59" s="1"/>
  <c r="K36" i="59"/>
  <c r="L36" i="59" s="1"/>
  <c r="M36" i="59" s="1"/>
  <c r="N36" i="59" s="1"/>
  <c r="O36" i="59" s="1"/>
  <c r="R4" i="47"/>
  <c r="X4" i="47" s="1"/>
  <c r="AD4" i="47" s="1"/>
  <c r="AJ4" i="47" s="1"/>
  <c r="A8" i="47" s="1"/>
  <c r="F8" i="47" s="1"/>
  <c r="L8" i="47" s="1"/>
  <c r="R8" i="47" s="1"/>
  <c r="X8" i="47" s="1"/>
  <c r="AD8" i="47" s="1"/>
  <c r="AJ8" i="47" s="1"/>
  <c r="A10" i="47" s="1"/>
  <c r="F10" i="47" s="1"/>
  <c r="L10" i="47" s="1"/>
  <c r="R10" i="47" s="1"/>
  <c r="X10" i="47" s="1"/>
  <c r="AD10" i="47" s="1"/>
  <c r="AJ10" i="47" s="1"/>
  <c r="Z64" i="73" l="1"/>
  <c r="AD56" i="73" s="1"/>
  <c r="AE56" i="73" s="1"/>
  <c r="AF56" i="73" s="1"/>
  <c r="AI56" i="73" s="1"/>
  <c r="AB58" i="73" s="1"/>
  <c r="AC58" i="73" s="1"/>
  <c r="AD58" i="73" s="1"/>
  <c r="AE58" i="73" s="1"/>
  <c r="AF58" i="73" s="1"/>
  <c r="AG58" i="73" s="1"/>
  <c r="AI58" i="73" s="1"/>
  <c r="AB60" i="73" s="1"/>
  <c r="AC60" i="73" s="1"/>
  <c r="AD60" i="73" s="1"/>
  <c r="AE60" i="73" s="1"/>
  <c r="AF60" i="73" s="1"/>
  <c r="AG60" i="73" s="1"/>
  <c r="AI60" i="73" s="1"/>
  <c r="AB62" i="73" s="1"/>
  <c r="AC62" i="73" s="1"/>
  <c r="AD62" i="73" s="1"/>
  <c r="AE62" i="73" s="1"/>
  <c r="AF62" i="73" s="1"/>
  <c r="AG62" i="73" s="1"/>
  <c r="A12" i="47"/>
  <c r="F12" i="47" s="1"/>
  <c r="AI62" i="73" l="1"/>
  <c r="AB64" i="73" s="1"/>
  <c r="AC64" i="73" s="1"/>
  <c r="AM56" i="73" s="1"/>
  <c r="AN56" i="73"/>
  <c r="AO56" i="73" s="1"/>
  <c r="AP56" i="73" s="1"/>
  <c r="AR56" i="73" s="1"/>
  <c r="AK58" i="73" l="1"/>
  <c r="AL58" i="73" s="1"/>
  <c r="AM58" i="73" s="1"/>
  <c r="AN58" i="73" s="1"/>
  <c r="AO58" i="73" s="1"/>
  <c r="AP58" i="73" s="1"/>
  <c r="AR58" i="73" s="1"/>
  <c r="AK60" i="73" s="1"/>
  <c r="AL60" i="73" s="1"/>
  <c r="AM60" i="73" s="1"/>
  <c r="AN60" i="73" s="1"/>
  <c r="AO60" i="73" s="1"/>
  <c r="AP60" i="73" s="1"/>
  <c r="AR60" i="73" s="1"/>
  <c r="AK62" i="73" s="1"/>
  <c r="AL62" i="73" s="1"/>
  <c r="AM62" i="73" s="1"/>
  <c r="AN62" i="73" s="1"/>
  <c r="AO62" i="73" s="1"/>
  <c r="AP62" i="73" s="1"/>
  <c r="AR62" i="73" s="1"/>
  <c r="AK64" i="73" s="1"/>
  <c r="AL64" i="73" s="1"/>
  <c r="AM64" i="73" s="1"/>
  <c r="AN64" i="73" s="1"/>
  <c r="AO64" i="73" s="1"/>
</calcChain>
</file>

<file path=xl/sharedStrings.xml><?xml version="1.0" encoding="utf-8"?>
<sst xmlns="http://schemas.openxmlformats.org/spreadsheetml/2006/main" count="2178" uniqueCount="170">
  <si>
    <t>SU</t>
  </si>
  <si>
    <t>MON</t>
  </si>
  <si>
    <t>TUE</t>
  </si>
  <si>
    <t>WED</t>
  </si>
  <si>
    <t>THU</t>
  </si>
  <si>
    <t>FRI</t>
  </si>
  <si>
    <t>SA</t>
  </si>
  <si>
    <t>JANUARY</t>
  </si>
  <si>
    <t>FEBRUARY</t>
  </si>
  <si>
    <t>MARCH</t>
  </si>
  <si>
    <t>APRIL</t>
  </si>
  <si>
    <t>MAY</t>
  </si>
  <si>
    <t>JUNE</t>
  </si>
  <si>
    <t>JULY</t>
  </si>
  <si>
    <t>AUGUST</t>
  </si>
  <si>
    <t>SEPTEMBER</t>
  </si>
  <si>
    <t>OCTOBER</t>
  </si>
  <si>
    <t>NOVEMBER</t>
  </si>
  <si>
    <t>DECEMBER</t>
  </si>
  <si>
    <t>M</t>
  </si>
  <si>
    <t>T</t>
  </si>
  <si>
    <t>W</t>
  </si>
  <si>
    <t>F</t>
  </si>
  <si>
    <t>S</t>
  </si>
  <si>
    <t>EMPLOYEE NAME</t>
  </si>
  <si>
    <t>Vacation Hours Carried Over</t>
  </si>
  <si>
    <t>Vacation Hours Current Year</t>
  </si>
  <si>
    <t>Total Number of Vacation Hours Available</t>
  </si>
  <si>
    <t>Vacation Hours Used</t>
  </si>
  <si>
    <t>Vacation Hours Remaining</t>
  </si>
  <si>
    <t>With the worksheets protected you can move quickly to new area of the worksheets using the MOUSE, then use TAB or SHIFT+TAB to move to the closest fill cell.</t>
  </si>
  <si>
    <t>Vacation Years</t>
  </si>
  <si>
    <t>Work Days</t>
  </si>
  <si>
    <t>Date-time Code Difference</t>
  </si>
  <si>
    <t>Years Service for Holidays</t>
  </si>
  <si>
    <t>Employee Leave Service Date (yyyy/mm/dd):</t>
  </si>
  <si>
    <t>Number of 7 hr Days Holiday Allotted for Current Year</t>
  </si>
  <si>
    <t xml:space="preserve"> Paylist Number</t>
  </si>
  <si>
    <t>Vacation Hours Carried Over from Previous Year</t>
  </si>
  <si>
    <t xml:space="preserve">Vacation Hours Allotted for Current Year </t>
  </si>
  <si>
    <t>Vac. Hours Left</t>
  </si>
  <si>
    <t>Current Year's Leave Service Anniversary Date(yyyy/mm/dd) (update annually):</t>
  </si>
  <si>
    <t>Enter number of hours worked per day</t>
  </si>
  <si>
    <t>Hour Days Holiday Available</t>
  </si>
  <si>
    <t>Fill-in the three fields below to automatically calculate vacation hours allotted for current year</t>
  </si>
  <si>
    <t>V</t>
  </si>
  <si>
    <t>E</t>
  </si>
  <si>
    <t>SL</t>
  </si>
  <si>
    <t xml:space="preserve">  STIIP</t>
  </si>
  <si>
    <t xml:space="preserve">  Vacation</t>
  </si>
  <si>
    <t xml:space="preserve">  Earned Time Off (ETO / Flex Hours)</t>
  </si>
  <si>
    <t xml:space="preserve">  Special Leave</t>
  </si>
  <si>
    <t xml:space="preserve">  Workers Compensation</t>
  </si>
  <si>
    <t xml:space="preserve">  Medical Appointments</t>
  </si>
  <si>
    <t>SUNDAY</t>
  </si>
  <si>
    <t>MONDAY</t>
  </si>
  <si>
    <t>TUESDAY</t>
  </si>
  <si>
    <t>WEDNESDAY</t>
  </si>
  <si>
    <t>THURSDAY</t>
  </si>
  <si>
    <t>FRIDAY</t>
  </si>
  <si>
    <t>SATURDAY</t>
  </si>
  <si>
    <t>CALENDAR</t>
  </si>
  <si>
    <t>Multiple copies of the any of the worksheets can be created using the following procedure:  Right click on the appropriate worksheet tab;  Click on "Move or Copy …";  Select which worksheet you want the new worksheet to be placed to the left of;  Check "Create a Copy"; and Click "OK".  You may want to delete the individual monthly worksheets if you require space for other worksheets.</t>
  </si>
  <si>
    <t>When changing background colours etc. on the calendars, first click in the lower right side of the calendar cell you wish to alter.  The cursor will form a box around the cell.  Then type or make the colour change, being careful not to alter the date number.  The individual month worksheets function in a similar manner.</t>
  </si>
  <si>
    <t xml:space="preserve">Phone </t>
  </si>
  <si>
    <t xml:space="preserve">Seniority Date </t>
  </si>
  <si>
    <t xml:space="preserve">Contact </t>
  </si>
  <si>
    <t xml:space="preserve">Other </t>
  </si>
  <si>
    <t xml:space="preserve">Employee Name </t>
  </si>
  <si>
    <t xml:space="preserve">Employee Number </t>
  </si>
  <si>
    <t xml:space="preserve">Address </t>
  </si>
  <si>
    <t xml:space="preserve">Home Phone </t>
  </si>
  <si>
    <t>Current Year's Leave Service Anniversary Date (yyyy/mm/dd) (update annually):</t>
  </si>
  <si>
    <t>Years of Service for Holidays</t>
  </si>
  <si>
    <t xml:space="preserve">Paylist </t>
  </si>
  <si>
    <t>Leave Form (Y/N)</t>
  </si>
  <si>
    <t>If STIIP - Top-up (Y/N)</t>
  </si>
  <si>
    <t>Vacation Hours Balance</t>
  </si>
  <si>
    <t>SPECIAL LEAVE</t>
  </si>
  <si>
    <t>Hours</t>
  </si>
  <si>
    <t>REASON</t>
  </si>
  <si>
    <t>Sec</t>
  </si>
  <si>
    <t>Fill-in the yellow fields below to automatically calculate vacation hours allotted for current year</t>
  </si>
  <si>
    <t>Vacation Days Balance</t>
  </si>
  <si>
    <t>Total Hours</t>
  </si>
  <si>
    <t xml:space="preserve">Select any of the worksheets to the right of the "Instructions" tab at the bottom of the screen.  If you don't see these worksheet tabs, then make sure this "Instruction" worksheet is maximized. </t>
  </si>
  <si>
    <t xml:space="preserve">  Weekends</t>
  </si>
  <si>
    <t xml:space="preserve">  Statutory Holidays</t>
  </si>
  <si>
    <t>Date(s)</t>
  </si>
  <si>
    <t>Hours of Leave</t>
  </si>
  <si>
    <t>STIIP Hours</t>
  </si>
  <si>
    <t>Vac (V),        STIIP (S),        Special Leave (SL)</t>
  </si>
  <si>
    <t>LEAVE</t>
  </si>
  <si>
    <t>HOLIDAY SCHEDULE</t>
  </si>
  <si>
    <t>Vacation Hours Used Jan &amp; Feb</t>
  </si>
  <si>
    <t>Vacation Hours Used March &amp; April</t>
  </si>
  <si>
    <t>Vacation Hours Used May &amp; June</t>
  </si>
  <si>
    <t>Vacation Hours Used July &amp; Aug</t>
  </si>
  <si>
    <t>Vacation Hours Used Sept &amp; Oct</t>
  </si>
  <si>
    <t>Vacation Hours Used Nov &amp; Dec</t>
  </si>
  <si>
    <r>
      <t>VACATION CALCULATOR</t>
    </r>
    <r>
      <rPr>
        <b/>
        <sz val="10"/>
        <rFont val="Arial"/>
        <family val="2"/>
      </rPr>
      <t xml:space="preserve"> FOR FULL TIME REGULAR EMPLOYEES</t>
    </r>
  </si>
  <si>
    <t>LAST NAME</t>
  </si>
  <si>
    <t>FIRST NAME</t>
  </si>
  <si>
    <t>TASKS</t>
  </si>
  <si>
    <t xml:space="preserve"> Task Codes</t>
  </si>
  <si>
    <t>$F</t>
  </si>
  <si>
    <t>P</t>
  </si>
  <si>
    <t>N</t>
  </si>
  <si>
    <t xml:space="preserve"> Absence Codes</t>
  </si>
  <si>
    <t xml:space="preserve">  Off - Part Time</t>
  </si>
  <si>
    <t xml:space="preserve">  Training</t>
  </si>
  <si>
    <t>Press the TAB or SHIFT+TAB keys to move to the next or previous fill cell respectively when in the worksheets.  Note: the worksheet must be protected for this to work.  Worksheets can be protected by selecting "TOOLS\PROTECTION\PROTECT SHEET" from the menu.  See instructions below regarding unprotecting the worksheets.</t>
  </si>
  <si>
    <t xml:space="preserve">  N/A</t>
  </si>
  <si>
    <t>On some worksheets, there are fill-in fields indicated by cells with yellow backgrounds (these are the key fields used in calculating vacation time).</t>
  </si>
  <si>
    <t>Example of Vacation Hours Used Calculation: If 4 days vacation were taken in a month and you work 7.52 hours per day, you could enter "=4*7.52" in the "Vacation Hours Used" cell to give 30.08 as the number of vacation hours used in that month.</t>
  </si>
  <si>
    <t>INSTRUCTIONS FOR THE CALENDAR</t>
  </si>
  <si>
    <t>In the Calendar worksheet, as long as you don't have a Text Box selected you can press the CTRL &amp; HOME keys to jump to the top of the worksheet, then press the TAB key (if the worksheet is protected) to move the cursor to the 1st fill cell.</t>
  </si>
  <si>
    <t>BORN</t>
  </si>
  <si>
    <t>AGE</t>
  </si>
  <si>
    <t>$</t>
  </si>
  <si>
    <t>KW</t>
  </si>
  <si>
    <t>Some worksheets have cells that can be written in and cell background colour can be changed.</t>
  </si>
  <si>
    <t>Some worksheets cells have equations.  Be careful not to alter or delete these.</t>
  </si>
  <si>
    <t>Total Vacation Hours</t>
  </si>
  <si>
    <t>AGE TABLE FOR:</t>
  </si>
  <si>
    <t>The 12 Mo Calendar worksheet can be used to calculate vacation time remaining for full time regular employees based on information entered for initial vacation hours and vacation hours used.</t>
  </si>
  <si>
    <t>Note: Some worksheets may be sized at 75% and as a result some detailed information in the worksheet cells may not be visible.  You can fix this by changing the viewing size to 100%.</t>
  </si>
  <si>
    <t>January</t>
  </si>
  <si>
    <t>February</t>
  </si>
  <si>
    <t>March</t>
  </si>
  <si>
    <t>RELATIVE SENIORITY (MAY NOT BE CURRENT)</t>
  </si>
  <si>
    <t>RELATIVE SENIORITY</t>
  </si>
  <si>
    <t>NAME</t>
  </si>
  <si>
    <t>MONTH</t>
  </si>
  <si>
    <t>Underscore = medical required for high class licences.</t>
  </si>
  <si>
    <t xml:space="preserve">Note:  At age 66 a medical is required annually for high class licences. </t>
  </si>
  <si>
    <t xml:space="preserve">1ST Choice of Vacation </t>
  </si>
  <si>
    <t xml:space="preserve">2ND Choice of Vacation </t>
  </si>
  <si>
    <t xml:space="preserve">3RD Choice of Vacation </t>
  </si>
  <si>
    <t>Additional Requests.</t>
  </si>
  <si>
    <t>FLEX DAYS - F</t>
  </si>
  <si>
    <t>SCHEDULED DAY OFF - O</t>
  </si>
  <si>
    <t xml:space="preserve">VACATION - V </t>
  </si>
  <si>
    <t xml:space="preserve">COURSE - C </t>
  </si>
  <si>
    <t>Carried over</t>
  </si>
  <si>
    <t>F E B R U A R Y</t>
  </si>
  <si>
    <t>J A N U A R Y</t>
  </si>
  <si>
    <t>M A R C H</t>
  </si>
  <si>
    <t>A P R I L</t>
  </si>
  <si>
    <t>M A Y</t>
  </si>
  <si>
    <t>J U N E</t>
  </si>
  <si>
    <t>J U L Y</t>
  </si>
  <si>
    <t>A U G U S T</t>
  </si>
  <si>
    <t>S E P T E M B E R</t>
  </si>
  <si>
    <t>O C T O B E R</t>
  </si>
  <si>
    <t>N O V E M B E R</t>
  </si>
  <si>
    <t>D E C E M B E R</t>
  </si>
  <si>
    <t>On the "12 Mo Calendar" worksheet, the current year's vacation entitlement can be calculated automatically by entering the correct information in the yellow fields.  Information can be entered in the lower half of the calendar cells.  The top half of each cell is locked to preserve the date.</t>
  </si>
  <si>
    <t>Protection: The Holiday Schedule is completely unprotected.  The lower portion of cells in the 12 Mo Calendar and individual month worksheets are unlocked for information to be entered.  The upper portion of the cells are locked to preserve the date.  Entire cells however can be coloured.</t>
  </si>
  <si>
    <t>Printing is usually best at 600 dpi or higher.</t>
  </si>
  <si>
    <t>Beginning at age 80 a medical is required every 2 yrs for class 5 licences.</t>
  </si>
  <si>
    <t xml:space="preserve"> VACATION ENTITLEMENT TABLE (per Article 18.1 of the 15th Master Agreement)</t>
  </si>
  <si>
    <t>Dates should be entered as yyyy/mm/dd.  If your Leave Service Date is 1990/06/15 for example then your "Current Year's Leave Service Anniversary Date" for year 2012 would be 2012/06/15.  Leave Service Dates can be found on your leave balance information available through the employee self-serve site:</t>
  </si>
  <si>
    <t>2012.11.06</t>
  </si>
  <si>
    <t>https://timepay.gov.bc.ca/</t>
  </si>
  <si>
    <t>J A N U A R Y   2 0 1 5</t>
  </si>
  <si>
    <t xml:space="preserve">               </t>
  </si>
  <si>
    <t>BvDB</t>
  </si>
  <si>
    <t>$T</t>
  </si>
  <si>
    <t>2014.11.06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</si>
</sst>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0.00_);[Red]\(0.00\)"/>
    <numFmt numFmtId="166" formatCode="mmmm\ \ \ yyyy"/>
  </numFmts>
  <fonts count="46" x14ac:knownFonts="1">
    <font>
      <sz val="10"/>
      <name val="Arial"/>
    </font>
    <font>
      <b/>
      <sz val="10"/>
      <name val="Arial"/>
      <family val="2"/>
    </font>
    <font>
      <sz val="10"/>
      <name val="Arial"/>
      <family val="2"/>
    </font>
    <font>
      <sz val="8"/>
      <name val="Arial"/>
      <family val="2"/>
    </font>
    <font>
      <b/>
      <sz val="20"/>
      <name val="Arial"/>
      <family val="2"/>
    </font>
    <font>
      <b/>
      <sz val="8"/>
      <name val="Arial"/>
      <family val="2"/>
    </font>
    <font>
      <b/>
      <sz val="10"/>
      <name val="Arial"/>
      <family val="2"/>
    </font>
    <font>
      <b/>
      <sz val="9"/>
      <name val="Arial"/>
      <family val="2"/>
    </font>
    <font>
      <u/>
      <sz val="10"/>
      <color indexed="12"/>
      <name val="Arial"/>
      <family val="2"/>
    </font>
    <font>
      <sz val="10"/>
      <name val="Arial"/>
      <family val="2"/>
    </font>
    <font>
      <b/>
      <u/>
      <sz val="16"/>
      <name val="Arial"/>
      <family val="2"/>
    </font>
    <font>
      <b/>
      <sz val="10"/>
      <color indexed="56"/>
      <name val="Arial"/>
      <family val="2"/>
    </font>
    <font>
      <sz val="7"/>
      <name val="Arial"/>
      <family val="2"/>
    </font>
    <font>
      <b/>
      <sz val="6"/>
      <name val="Arial"/>
      <family val="2"/>
    </font>
    <font>
      <b/>
      <sz val="18"/>
      <name val="Arial"/>
      <family val="2"/>
    </font>
    <font>
      <b/>
      <u/>
      <sz val="9"/>
      <name val="Arial"/>
      <family val="2"/>
    </font>
    <font>
      <b/>
      <u/>
      <sz val="11"/>
      <color indexed="10"/>
      <name val="Arial"/>
      <family val="2"/>
    </font>
    <font>
      <sz val="9"/>
      <name val="Arial"/>
      <family val="2"/>
    </font>
    <font>
      <b/>
      <sz val="14"/>
      <name val="Arial"/>
      <family val="2"/>
    </font>
    <font>
      <sz val="8"/>
      <name val="Arial"/>
      <family val="2"/>
    </font>
    <font>
      <sz val="9"/>
      <name val="Arial"/>
      <family val="2"/>
    </font>
    <font>
      <b/>
      <sz val="9"/>
      <color indexed="10"/>
      <name val="Arial"/>
      <family val="2"/>
    </font>
    <font>
      <sz val="7"/>
      <name val="Arial"/>
      <family val="2"/>
    </font>
    <font>
      <sz val="6"/>
      <name val="Arial"/>
      <family val="2"/>
    </font>
    <font>
      <b/>
      <sz val="8"/>
      <color indexed="56"/>
      <name val="Arial"/>
      <family val="2"/>
    </font>
    <font>
      <b/>
      <i/>
      <sz val="24"/>
      <name val="Arial"/>
      <family val="2"/>
    </font>
    <font>
      <b/>
      <i/>
      <sz val="24"/>
      <color indexed="8"/>
      <name val="Arial"/>
      <family val="2"/>
    </font>
    <font>
      <b/>
      <i/>
      <sz val="18"/>
      <name val="Arial"/>
      <family val="2"/>
    </font>
    <font>
      <i/>
      <sz val="24"/>
      <name val="Arial"/>
      <family val="2"/>
    </font>
    <font>
      <sz val="6"/>
      <name val="Arial"/>
      <family val="2"/>
    </font>
    <font>
      <b/>
      <i/>
      <sz val="12"/>
      <name val="Arial"/>
      <family val="2"/>
    </font>
    <font>
      <sz val="12"/>
      <name val="Arial"/>
      <family val="2"/>
    </font>
    <font>
      <sz val="4"/>
      <name val="Arial"/>
      <family val="2"/>
    </font>
    <font>
      <b/>
      <sz val="16"/>
      <name val="Arial"/>
      <family val="2"/>
    </font>
    <font>
      <sz val="16"/>
      <name val="Arial"/>
      <family val="2"/>
    </font>
    <font>
      <b/>
      <u/>
      <sz val="10"/>
      <color indexed="12"/>
      <name val="Arial"/>
      <family val="2"/>
    </font>
    <font>
      <b/>
      <sz val="8"/>
      <name val="Arial"/>
      <family val="2"/>
    </font>
    <font>
      <sz val="14"/>
      <name val="Arial"/>
      <family val="2"/>
    </font>
    <font>
      <sz val="11"/>
      <name val="Verdana"/>
      <family val="2"/>
    </font>
    <font>
      <sz val="10"/>
      <color indexed="12"/>
      <name val="Verdana"/>
      <family val="2"/>
    </font>
    <font>
      <sz val="4"/>
      <name val="Arial"/>
      <family val="2"/>
    </font>
    <font>
      <b/>
      <sz val="10"/>
      <color rgb="FF000000"/>
      <name val="Arial"/>
      <family val="2"/>
    </font>
    <font>
      <b/>
      <i/>
      <sz val="18"/>
      <color indexed="8"/>
      <name val="Arial"/>
      <family val="2"/>
    </font>
    <font>
      <sz val="18"/>
      <name val="Arial"/>
      <family val="2"/>
    </font>
    <font>
      <b/>
      <sz val="11"/>
      <color theme="0"/>
      <name val="Calibri"/>
      <family val="2"/>
      <scheme val="minor"/>
    </font>
    <font>
      <b/>
      <sz val="11"/>
      <color theme="1"/>
      <name val="Calibri"/>
      <family val="2"/>
      <scheme val="minor"/>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darkHorizontal">
        <bgColor indexed="10"/>
      </patternFill>
    </fill>
    <fill>
      <patternFill patternType="solid">
        <fgColor indexed="42"/>
        <bgColor indexed="64"/>
      </patternFill>
    </fill>
    <fill>
      <patternFill patternType="solid">
        <fgColor indexed="26"/>
        <bgColor indexed="64"/>
      </patternFill>
    </fill>
    <fill>
      <patternFill patternType="solid">
        <fgColor indexed="26"/>
        <bgColor indexed="26"/>
      </patternFill>
    </fill>
    <fill>
      <patternFill patternType="solid">
        <fgColor theme="0" tint="-0.24994659260841701"/>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rgb="FFA5A5A5"/>
      </patternFill>
    </fill>
  </fills>
  <borders count="4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bottom style="hair">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uble">
        <color indexed="64"/>
      </bottom>
      <diagonal/>
    </border>
    <border>
      <left style="thin">
        <color indexed="64"/>
      </left>
      <right/>
      <top/>
      <bottom style="hair">
        <color indexed="64"/>
      </bottom>
      <diagonal/>
    </border>
    <border>
      <left style="double">
        <color rgb="FF3F3F3F"/>
      </left>
      <right style="double">
        <color rgb="FF3F3F3F"/>
      </right>
      <top style="double">
        <color rgb="FF3F3F3F"/>
      </top>
      <bottom style="double">
        <color rgb="FF3F3F3F"/>
      </bottom>
      <diagonal/>
    </border>
  </borders>
  <cellStyleXfs count="4">
    <xf numFmtId="0" fontId="0" fillId="0" borderId="0"/>
    <xf numFmtId="164" fontId="2" fillId="0" borderId="0" applyFont="0" applyFill="0" applyBorder="0" applyAlignment="0" applyProtection="0"/>
    <xf numFmtId="0" fontId="8" fillId="0" borderId="0" applyNumberFormat="0" applyFill="0" applyBorder="0" applyAlignment="0" applyProtection="0">
      <alignment vertical="top"/>
      <protection locked="0"/>
    </xf>
    <xf numFmtId="0" fontId="44" fillId="16" borderId="43" applyNumberFormat="0" applyAlignment="0" applyProtection="0"/>
  </cellStyleXfs>
  <cellXfs count="843">
    <xf numFmtId="0" fontId="0" fillId="0" borderId="0" xfId="0"/>
    <xf numFmtId="0" fontId="0" fillId="0" borderId="0" xfId="0" applyBorder="1" applyAlignment="1" applyProtection="1">
      <alignment horizontal="left"/>
    </xf>
    <xf numFmtId="0" fontId="0" fillId="0" borderId="0" xfId="0" applyBorder="1"/>
    <xf numFmtId="0" fontId="4" fillId="0" borderId="0" xfId="0" applyFont="1" applyBorder="1" applyAlignment="1" applyProtection="1">
      <alignment horizontal="right"/>
    </xf>
    <xf numFmtId="0" fontId="0" fillId="0" borderId="1" xfId="0" applyBorder="1" applyAlignment="1">
      <alignment horizontal="centerContinuous"/>
    </xf>
    <xf numFmtId="0" fontId="3" fillId="0" borderId="0" xfId="0" applyFont="1"/>
    <xf numFmtId="0" fontId="3" fillId="0" borderId="0" xfId="0" applyFont="1" applyBorder="1"/>
    <xf numFmtId="0" fontId="0" fillId="0" borderId="0" xfId="0" applyFill="1"/>
    <xf numFmtId="0" fontId="0" fillId="0" borderId="0" xfId="0" applyProtection="1"/>
    <xf numFmtId="0" fontId="0" fillId="2" borderId="4" xfId="0" applyFill="1" applyBorder="1" applyAlignment="1" applyProtection="1">
      <alignment horizontal="center"/>
    </xf>
    <xf numFmtId="0" fontId="0" fillId="0" borderId="4" xfId="0" applyBorder="1" applyAlignment="1" applyProtection="1">
      <alignment horizontal="center"/>
    </xf>
    <xf numFmtId="0" fontId="11" fillId="0" borderId="0" xfId="0" applyFont="1" applyAlignment="1">
      <alignment wrapText="1"/>
    </xf>
    <xf numFmtId="0" fontId="6" fillId="0" borderId="0" xfId="0" applyFont="1" applyBorder="1"/>
    <xf numFmtId="0" fontId="6" fillId="0" borderId="0" xfId="0" applyFont="1"/>
    <xf numFmtId="0" fontId="3" fillId="0" borderId="4" xfId="0" applyFont="1" applyBorder="1" applyProtection="1">
      <protection locked="0"/>
    </xf>
    <xf numFmtId="0" fontId="12" fillId="0" borderId="0" xfId="0" applyFont="1"/>
    <xf numFmtId="0" fontId="12" fillId="0" borderId="1" xfId="0" applyFont="1" applyBorder="1" applyAlignment="1" applyProtection="1">
      <alignment horizontal="centerContinuous"/>
    </xf>
    <xf numFmtId="0" fontId="12" fillId="0" borderId="0" xfId="0" applyFont="1" applyAlignment="1">
      <alignment horizontal="centerContinuous"/>
    </xf>
    <xf numFmtId="0" fontId="12" fillId="0" borderId="1" xfId="0" applyFont="1" applyBorder="1" applyAlignment="1">
      <alignment horizontal="centerContinuous"/>
    </xf>
    <xf numFmtId="0" fontId="12" fillId="0" borderId="3" xfId="0" applyFont="1" applyBorder="1" applyAlignment="1">
      <alignment horizontal="centerContinuous"/>
    </xf>
    <xf numFmtId="0" fontId="12" fillId="0" borderId="0" xfId="0" applyFont="1" applyAlignment="1">
      <alignment vertical="center"/>
    </xf>
    <xf numFmtId="0" fontId="4" fillId="0" borderId="0" xfId="0" applyFont="1" applyAlignment="1">
      <alignment horizontal="centerContinuous"/>
    </xf>
    <xf numFmtId="0" fontId="6" fillId="0" borderId="1" xfId="0" applyFont="1" applyBorder="1" applyAlignment="1" applyProtection="1">
      <alignment horizontal="centerContinuous"/>
    </xf>
    <xf numFmtId="0" fontId="12" fillId="0" borderId="5" xfId="0" applyFont="1" applyBorder="1" applyAlignment="1" applyProtection="1">
      <alignment horizontal="center"/>
    </xf>
    <xf numFmtId="0" fontId="12" fillId="0" borderId="6" xfId="0" applyFont="1" applyBorder="1" applyAlignment="1" applyProtection="1">
      <alignment horizontal="center"/>
    </xf>
    <xf numFmtId="0" fontId="6" fillId="0" borderId="7" xfId="0" applyFont="1" applyBorder="1" applyAlignment="1">
      <alignment horizontal="centerContinuous"/>
    </xf>
    <xf numFmtId="0" fontId="12" fillId="0" borderId="0" xfId="0" applyFont="1" applyAlignment="1">
      <alignment horizontal="left"/>
    </xf>
    <xf numFmtId="0" fontId="12" fillId="0" borderId="8" xfId="0" applyFont="1" applyBorder="1" applyAlignment="1">
      <alignment horizontal="centerContinuous"/>
    </xf>
    <xf numFmtId="0" fontId="12" fillId="0" borderId="9" xfId="0" applyFont="1" applyBorder="1" applyAlignment="1" applyProtection="1">
      <alignment horizontal="center"/>
    </xf>
    <xf numFmtId="0" fontId="12" fillId="0" borderId="10" xfId="0" applyFont="1" applyBorder="1" applyAlignment="1" applyProtection="1">
      <alignment horizontal="center"/>
    </xf>
    <xf numFmtId="0" fontId="0" fillId="0" borderId="3" xfId="0" applyBorder="1" applyAlignment="1">
      <alignment horizontal="centerContinuous"/>
    </xf>
    <xf numFmtId="0" fontId="12" fillId="0" borderId="11" xfId="0" applyFont="1" applyBorder="1" applyAlignment="1">
      <alignment horizontal="center"/>
    </xf>
    <xf numFmtId="0" fontId="12" fillId="0" borderId="12" xfId="0" applyFont="1" applyBorder="1" applyAlignment="1">
      <alignment horizontal="center"/>
    </xf>
    <xf numFmtId="0" fontId="12" fillId="0" borderId="13" xfId="0" applyFont="1" applyBorder="1" applyAlignment="1">
      <alignment horizontal="center"/>
    </xf>
    <xf numFmtId="0" fontId="12" fillId="0" borderId="14" xfId="0" applyFont="1" applyBorder="1" applyAlignment="1">
      <alignment horizontal="center"/>
    </xf>
    <xf numFmtId="0" fontId="12" fillId="0" borderId="15" xfId="0" applyFont="1" applyBorder="1" applyAlignment="1">
      <alignment horizontal="center"/>
    </xf>
    <xf numFmtId="0" fontId="9" fillId="0" borderId="0" xfId="0" applyNumberFormat="1" applyFont="1"/>
    <xf numFmtId="0" fontId="12" fillId="0" borderId="0" xfId="0" applyFont="1" applyBorder="1" applyAlignment="1">
      <alignment horizontal="center"/>
    </xf>
    <xf numFmtId="0" fontId="9" fillId="0" borderId="0" xfId="0" applyFont="1"/>
    <xf numFmtId="0" fontId="0" fillId="0" borderId="0" xfId="0" applyAlignment="1"/>
    <xf numFmtId="49" fontId="7" fillId="0" borderId="0" xfId="0" applyNumberFormat="1" applyFont="1" applyFill="1" applyAlignment="1">
      <alignment horizontal="right"/>
    </xf>
    <xf numFmtId="0" fontId="7" fillId="0" borderId="0" xfId="0" applyFont="1" applyFill="1" applyBorder="1" applyAlignment="1">
      <alignment horizontal="center"/>
    </xf>
    <xf numFmtId="0" fontId="7" fillId="0" borderId="0" xfId="0" applyFont="1" applyFill="1" applyAlignment="1">
      <alignment horizontal="right"/>
    </xf>
    <xf numFmtId="49" fontId="7" fillId="0" borderId="0" xfId="0" applyNumberFormat="1" applyFont="1" applyFill="1" applyBorder="1" applyAlignment="1">
      <alignment horizontal="right"/>
    </xf>
    <xf numFmtId="0" fontId="7" fillId="0" borderId="0" xfId="0" applyFont="1" applyFill="1" applyBorder="1" applyAlignment="1">
      <alignment horizontal="right"/>
    </xf>
    <xf numFmtId="0" fontId="7" fillId="0" borderId="0" xfId="0" applyNumberFormat="1" applyFont="1" applyFill="1" applyBorder="1" applyAlignment="1">
      <alignment horizontal="center"/>
    </xf>
    <xf numFmtId="0" fontId="15" fillId="0" borderId="0" xfId="0" applyFont="1" applyFill="1" applyBorder="1" applyAlignment="1">
      <alignment horizontal="left"/>
    </xf>
    <xf numFmtId="14" fontId="7" fillId="0" borderId="0" xfId="0" applyNumberFormat="1" applyFont="1" applyFill="1" applyBorder="1" applyAlignment="1">
      <alignment horizontal="center"/>
    </xf>
    <xf numFmtId="49" fontId="16" fillId="0" borderId="0" xfId="0" applyNumberFormat="1" applyFont="1" applyFill="1"/>
    <xf numFmtId="49" fontId="3" fillId="0" borderId="0" xfId="0" applyNumberFormat="1" applyFont="1" applyFill="1" applyAlignment="1">
      <alignment horizontal="right"/>
    </xf>
    <xf numFmtId="0" fontId="17" fillId="0" borderId="0" xfId="0" applyFont="1" applyAlignment="1">
      <alignment horizontal="right"/>
    </xf>
    <xf numFmtId="0" fontId="3" fillId="0" borderId="0" xfId="0" applyFont="1" applyAlignment="1">
      <alignment horizontal="right"/>
    </xf>
    <xf numFmtId="0" fontId="3" fillId="0" borderId="0" xfId="0" applyFont="1" applyFill="1" applyBorder="1" applyAlignment="1">
      <alignment horizontal="right"/>
    </xf>
    <xf numFmtId="0" fontId="3" fillId="0" borderId="4" xfId="0" applyFont="1" applyBorder="1" applyAlignment="1" applyProtection="1">
      <alignment horizontal="center"/>
      <protection locked="0"/>
    </xf>
    <xf numFmtId="0" fontId="0" fillId="0" borderId="4" xfId="0" applyBorder="1" applyProtection="1">
      <protection locked="0"/>
    </xf>
    <xf numFmtId="0" fontId="3" fillId="2" borderId="4" xfId="0" applyFont="1" applyFill="1" applyBorder="1"/>
    <xf numFmtId="0" fontId="0" fillId="0" borderId="16" xfId="0" applyBorder="1" applyProtection="1">
      <protection locked="0"/>
    </xf>
    <xf numFmtId="0" fontId="0" fillId="0" borderId="16" xfId="0" applyBorder="1"/>
    <xf numFmtId="0" fontId="3" fillId="0" borderId="4" xfId="0" applyFont="1" applyBorder="1" applyAlignment="1" applyProtection="1">
      <alignment horizontal="center" vertical="center" wrapText="1"/>
      <protection locked="0"/>
    </xf>
    <xf numFmtId="0" fontId="18" fillId="0" borderId="0" xfId="0" applyFont="1" applyAlignment="1">
      <alignment horizontal="right"/>
    </xf>
    <xf numFmtId="0" fontId="0" fillId="0" borderId="17" xfId="0" applyBorder="1"/>
    <xf numFmtId="0" fontId="17" fillId="0" borderId="0" xfId="0" applyFont="1"/>
    <xf numFmtId="0" fontId="20" fillId="0" borderId="0" xfId="0" applyFont="1"/>
    <xf numFmtId="0" fontId="20" fillId="0" borderId="0" xfId="0" applyFont="1" applyAlignment="1">
      <alignment horizontal="right"/>
    </xf>
    <xf numFmtId="0" fontId="20" fillId="0" borderId="0" xfId="0" applyFont="1" applyBorder="1"/>
    <xf numFmtId="0" fontId="3" fillId="0" borderId="4" xfId="0" applyFont="1" applyFill="1" applyBorder="1" applyAlignment="1" applyProtection="1">
      <alignment horizontal="right"/>
      <protection locked="0"/>
    </xf>
    <xf numFmtId="0" fontId="0" fillId="0" borderId="0" xfId="0" applyNumberFormat="1" applyBorder="1" applyAlignment="1" applyProtection="1"/>
    <xf numFmtId="0" fontId="14" fillId="0" borderId="0" xfId="0" applyFont="1" applyAlignment="1">
      <alignment horizontal="right"/>
    </xf>
    <xf numFmtId="0" fontId="14" fillId="0" borderId="0" xfId="0" applyFont="1" applyBorder="1" applyAlignment="1" applyProtection="1">
      <alignment horizontal="right"/>
    </xf>
    <xf numFmtId="0" fontId="19" fillId="0" borderId="0" xfId="0" applyFont="1"/>
    <xf numFmtId="0" fontId="3" fillId="0" borderId="0" xfId="0" applyFont="1" applyBorder="1" applyProtection="1">
      <protection locked="0"/>
    </xf>
    <xf numFmtId="0" fontId="22" fillId="0" borderId="0" xfId="0" applyFont="1"/>
    <xf numFmtId="0" fontId="22" fillId="0" borderId="0" xfId="0" applyFont="1" applyAlignment="1">
      <alignment horizontal="centerContinuous"/>
    </xf>
    <xf numFmtId="0" fontId="3" fillId="0" borderId="18" xfId="0" applyFont="1" applyBorder="1" applyAlignment="1" applyProtection="1">
      <alignment horizontal="center"/>
      <protection locked="0"/>
    </xf>
    <xf numFmtId="165" fontId="3" fillId="0" borderId="18" xfId="0" applyNumberFormat="1" applyFont="1" applyBorder="1" applyProtection="1">
      <protection locked="0"/>
    </xf>
    <xf numFmtId="0" fontId="3" fillId="4" borderId="18" xfId="0" applyFont="1" applyFill="1" applyBorder="1" applyAlignment="1">
      <alignment horizontal="center"/>
    </xf>
    <xf numFmtId="0" fontId="3" fillId="2" borderId="18" xfId="0" applyFont="1" applyFill="1" applyBorder="1" applyAlignment="1">
      <alignment horizontal="center"/>
    </xf>
    <xf numFmtId="0" fontId="3" fillId="4" borderId="4" xfId="0" applyFont="1" applyFill="1" applyBorder="1" applyAlignment="1">
      <alignment horizontal="center"/>
    </xf>
    <xf numFmtId="0" fontId="3" fillId="2" borderId="4" xfId="0" applyFont="1" applyFill="1" applyBorder="1" applyAlignment="1">
      <alignment horizontal="center"/>
    </xf>
    <xf numFmtId="0" fontId="3" fillId="0" borderId="18" xfId="0" applyFont="1" applyBorder="1" applyAlignment="1">
      <alignment horizontal="center"/>
    </xf>
    <xf numFmtId="0" fontId="3" fillId="0" borderId="4" xfId="0" applyFont="1" applyBorder="1" applyAlignment="1">
      <alignment horizontal="center"/>
    </xf>
    <xf numFmtId="0" fontId="3" fillId="2" borderId="18" xfId="0" applyFont="1" applyFill="1" applyBorder="1" applyAlignment="1" applyProtection="1">
      <alignment horizontal="center"/>
      <protection locked="0"/>
    </xf>
    <xf numFmtId="165" fontId="3" fillId="0" borderId="4" xfId="0" applyNumberFormat="1" applyFont="1" applyBorder="1" applyProtection="1">
      <protection locked="0"/>
    </xf>
    <xf numFmtId="0" fontId="3" fillId="0" borderId="19" xfId="0" applyFont="1" applyBorder="1" applyAlignment="1" applyProtection="1">
      <alignment horizontal="center"/>
      <protection locked="0"/>
    </xf>
    <xf numFmtId="0" fontId="3" fillId="2" borderId="3" xfId="0" applyFont="1" applyFill="1" applyBorder="1" applyAlignment="1" applyProtection="1">
      <alignment horizontal="center"/>
      <protection locked="0"/>
    </xf>
    <xf numFmtId="0" fontId="3" fillId="2" borderId="4" xfId="0" applyFont="1" applyFill="1" applyBorder="1" applyAlignment="1" applyProtection="1">
      <alignment horizontal="center"/>
      <protection locked="0"/>
    </xf>
    <xf numFmtId="0" fontId="3" fillId="2" borderId="20" xfId="0" applyFont="1" applyFill="1" applyBorder="1" applyAlignment="1" applyProtection="1">
      <alignment horizontal="center"/>
      <protection locked="0"/>
    </xf>
    <xf numFmtId="0" fontId="3" fillId="0" borderId="18" xfId="0" applyFont="1" applyFill="1" applyBorder="1" applyAlignment="1">
      <alignment horizontal="center"/>
    </xf>
    <xf numFmtId="0" fontId="3" fillId="0" borderId="4" xfId="0" applyFont="1" applyFill="1" applyBorder="1" applyAlignment="1">
      <alignment horizontal="center"/>
    </xf>
    <xf numFmtId="0" fontId="3" fillId="2" borderId="19" xfId="0" applyFont="1" applyFill="1" applyBorder="1" applyAlignment="1" applyProtection="1">
      <alignment horizontal="center"/>
      <protection locked="0"/>
    </xf>
    <xf numFmtId="49" fontId="3" fillId="0" borderId="18" xfId="0" applyNumberFormat="1" applyFont="1" applyBorder="1" applyAlignment="1" applyProtection="1">
      <alignment horizontal="center"/>
      <protection locked="0"/>
    </xf>
    <xf numFmtId="165" fontId="3" fillId="0" borderId="0" xfId="0" applyNumberFormat="1" applyFont="1" applyBorder="1" applyProtection="1">
      <protection locked="0"/>
    </xf>
    <xf numFmtId="165" fontId="3" fillId="0" borderId="0" xfId="0" applyNumberFormat="1" applyFont="1" applyBorder="1" applyAlignment="1"/>
    <xf numFmtId="0" fontId="3" fillId="0" borderId="0" xfId="0" applyFont="1" applyBorder="1" applyAlignment="1"/>
    <xf numFmtId="0" fontId="12" fillId="0" borderId="0" xfId="0" applyFont="1" applyAlignment="1"/>
    <xf numFmtId="0" fontId="0" fillId="0" borderId="0" xfId="0" applyAlignment="1">
      <alignment horizontal="center"/>
    </xf>
    <xf numFmtId="0" fontId="12" fillId="0" borderId="0" xfId="0" applyFont="1" applyAlignment="1">
      <alignment vertical="top"/>
    </xf>
    <xf numFmtId="0" fontId="3" fillId="0" borderId="4" xfId="0" applyFont="1" applyFill="1" applyBorder="1" applyAlignment="1" applyProtection="1">
      <alignment horizontal="center"/>
      <protection locked="0"/>
    </xf>
    <xf numFmtId="0" fontId="3" fillId="4" borderId="4" xfId="0" applyFont="1" applyFill="1" applyBorder="1" applyAlignment="1" applyProtection="1">
      <alignment horizontal="center"/>
      <protection locked="0"/>
    </xf>
    <xf numFmtId="0" fontId="3" fillId="0" borderId="4" xfId="0" applyFont="1" applyBorder="1" applyAlignment="1" applyProtection="1">
      <protection locked="0"/>
    </xf>
    <xf numFmtId="0" fontId="3" fillId="0" borderId="4" xfId="0" applyFont="1" applyFill="1" applyBorder="1" applyAlignment="1" applyProtection="1">
      <alignment horizontal="left"/>
      <protection locked="0"/>
    </xf>
    <xf numFmtId="0" fontId="3" fillId="0" borderId="4" xfId="0" applyFont="1" applyBorder="1" applyAlignment="1" applyProtection="1">
      <alignment horizontal="left"/>
      <protection locked="0"/>
    </xf>
    <xf numFmtId="0" fontId="3" fillId="0" borderId="21" xfId="0" applyFont="1" applyBorder="1" applyAlignment="1" applyProtection="1">
      <alignment horizontal="center"/>
      <protection locked="0"/>
    </xf>
    <xf numFmtId="0" fontId="3" fillId="0" borderId="24" xfId="0" applyFont="1" applyFill="1" applyBorder="1" applyAlignment="1">
      <alignment horizontal="center"/>
    </xf>
    <xf numFmtId="0" fontId="3" fillId="0" borderId="3" xfId="0" applyFont="1" applyFill="1" applyBorder="1" applyAlignment="1">
      <alignment horizontal="center"/>
    </xf>
    <xf numFmtId="0" fontId="3" fillId="2" borderId="25" xfId="0" applyFont="1" applyFill="1" applyBorder="1" applyAlignment="1">
      <alignment horizontal="center"/>
    </xf>
    <xf numFmtId="0" fontId="3" fillId="2" borderId="2" xfId="0" applyFont="1" applyFill="1" applyBorder="1" applyAlignment="1">
      <alignment horizontal="center"/>
    </xf>
    <xf numFmtId="0" fontId="24" fillId="0" borderId="0" xfId="0" applyFont="1" applyAlignment="1">
      <alignment wrapText="1"/>
    </xf>
    <xf numFmtId="0" fontId="3" fillId="0" borderId="0" xfId="0" applyFont="1" applyBorder="1" applyAlignment="1" applyProtection="1">
      <alignment horizontal="center"/>
      <protection locked="0"/>
    </xf>
    <xf numFmtId="0" fontId="3" fillId="0" borderId="0" xfId="0" applyFont="1" applyBorder="1" applyAlignment="1" applyProtection="1">
      <protection locked="0"/>
    </xf>
    <xf numFmtId="0" fontId="0" fillId="0" borderId="0" xfId="0" applyBorder="1" applyAlignment="1" applyProtection="1">
      <protection locked="0"/>
    </xf>
    <xf numFmtId="0" fontId="25" fillId="0" borderId="0" xfId="0" applyFont="1" applyBorder="1" applyAlignment="1" applyProtection="1">
      <alignment horizontal="right"/>
    </xf>
    <xf numFmtId="0" fontId="25" fillId="0" borderId="0" xfId="0" applyNumberFormat="1" applyFont="1" applyBorder="1" applyAlignment="1" applyProtection="1"/>
    <xf numFmtId="0" fontId="25" fillId="0" borderId="0" xfId="0" applyFont="1" applyAlignment="1"/>
    <xf numFmtId="164" fontId="25" fillId="0" borderId="0" xfId="1" applyFont="1" applyBorder="1" applyAlignment="1" applyProtection="1">
      <alignment horizontal="center"/>
    </xf>
    <xf numFmtId="0" fontId="0" fillId="0" borderId="5" xfId="0" applyBorder="1" applyAlignment="1">
      <alignment horizontal="center"/>
    </xf>
    <xf numFmtId="0" fontId="29" fillId="0" borderId="18" xfId="0" applyFont="1" applyBorder="1" applyAlignment="1">
      <alignment horizontal="center" vertical="top"/>
    </xf>
    <xf numFmtId="0" fontId="9" fillId="0" borderId="5" xfId="0" applyFont="1" applyBorder="1" applyAlignment="1">
      <alignment horizontal="center"/>
    </xf>
    <xf numFmtId="0" fontId="29" fillId="0" borderId="0" xfId="0" applyFont="1" applyAlignment="1">
      <alignment horizontal="center" vertical="top"/>
    </xf>
    <xf numFmtId="0" fontId="0" fillId="2" borderId="5" xfId="0" applyFill="1" applyBorder="1" applyAlignment="1">
      <alignment horizontal="center"/>
    </xf>
    <xf numFmtId="0" fontId="29" fillId="2" borderId="18" xfId="0" applyFont="1" applyFill="1" applyBorder="1" applyAlignment="1">
      <alignment horizontal="center" vertical="top"/>
    </xf>
    <xf numFmtId="0" fontId="9" fillId="2" borderId="5" xfId="0" applyFont="1" applyFill="1" applyBorder="1" applyAlignment="1">
      <alignment horizontal="center"/>
    </xf>
    <xf numFmtId="0" fontId="1" fillId="2" borderId="2" xfId="0" applyFont="1" applyFill="1" applyBorder="1" applyAlignment="1" applyProtection="1">
      <alignment horizontal="centerContinuous"/>
    </xf>
    <xf numFmtId="0" fontId="0" fillId="2" borderId="1" xfId="0" applyFill="1" applyBorder="1" applyAlignment="1" applyProtection="1">
      <alignment horizontal="centerContinuous"/>
    </xf>
    <xf numFmtId="0" fontId="0" fillId="2" borderId="3" xfId="0" applyFill="1" applyBorder="1" applyAlignment="1" applyProtection="1">
      <alignment horizontal="centerContinuous"/>
    </xf>
    <xf numFmtId="0" fontId="0" fillId="0" borderId="4" xfId="0" applyFill="1" applyBorder="1" applyAlignment="1" applyProtection="1">
      <alignment horizontal="center"/>
    </xf>
    <xf numFmtId="0" fontId="6" fillId="2" borderId="2" xfId="0" applyFont="1" applyFill="1" applyBorder="1" applyAlignment="1" applyProtection="1">
      <alignment horizontal="centerContinuous"/>
    </xf>
    <xf numFmtId="0" fontId="27" fillId="0" borderId="0" xfId="0" applyFont="1" applyAlignment="1" applyProtection="1">
      <alignment horizontal="center"/>
    </xf>
    <xf numFmtId="0" fontId="0" fillId="0" borderId="0" xfId="0" applyBorder="1" applyProtection="1"/>
    <xf numFmtId="0" fontId="3" fillId="0" borderId="26" xfId="0" applyFont="1" applyFill="1" applyBorder="1" applyAlignment="1" applyProtection="1">
      <alignment horizontal="center"/>
      <protection locked="0"/>
    </xf>
    <xf numFmtId="0" fontId="3" fillId="0" borderId="19"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3" fillId="0" borderId="24" xfId="0" applyFont="1" applyFill="1" applyBorder="1" applyAlignment="1" applyProtection="1">
      <alignment horizontal="center"/>
      <protection locked="0"/>
    </xf>
    <xf numFmtId="0" fontId="3" fillId="0" borderId="3" xfId="0" applyFont="1" applyFill="1" applyBorder="1" applyAlignment="1" applyProtection="1">
      <alignment horizontal="center"/>
      <protection locked="0"/>
    </xf>
    <xf numFmtId="0" fontId="3" fillId="0" borderId="20" xfId="0" applyFont="1" applyFill="1" applyBorder="1" applyAlignment="1" applyProtection="1">
      <alignment horizontal="center"/>
      <protection locked="0"/>
    </xf>
    <xf numFmtId="0" fontId="3" fillId="0" borderId="18" xfId="0" applyFont="1" applyFill="1" applyBorder="1" applyAlignment="1" applyProtection="1">
      <alignment horizontal="center"/>
      <protection locked="0"/>
    </xf>
    <xf numFmtId="0" fontId="3" fillId="0" borderId="21" xfId="0" applyFont="1" applyFill="1" applyBorder="1" applyAlignment="1" applyProtection="1">
      <alignment horizontal="center"/>
      <protection locked="0"/>
    </xf>
    <xf numFmtId="0" fontId="6" fillId="0" borderId="0" xfId="0" applyFont="1" applyAlignment="1" applyProtection="1">
      <alignment horizontal="left"/>
    </xf>
    <xf numFmtId="0" fontId="9" fillId="0" borderId="0" xfId="0" applyFont="1" applyAlignment="1" applyProtection="1">
      <alignment horizontal="centerContinuous"/>
    </xf>
    <xf numFmtId="0" fontId="9" fillId="0" borderId="0" xfId="0" applyFont="1" applyProtection="1"/>
    <xf numFmtId="0" fontId="6" fillId="0" borderId="27" xfId="0" applyFont="1" applyBorder="1" applyAlignment="1" applyProtection="1">
      <alignment horizontal="center"/>
    </xf>
    <xf numFmtId="0" fontId="9" fillId="0" borderId="0" xfId="0" applyFont="1" applyAlignment="1" applyProtection="1">
      <alignment horizontal="center"/>
    </xf>
    <xf numFmtId="0" fontId="9" fillId="0" borderId="0" xfId="0" applyFont="1" applyAlignment="1" applyProtection="1">
      <alignment horizontal="right"/>
    </xf>
    <xf numFmtId="0" fontId="6" fillId="0" borderId="24" xfId="0" applyFont="1" applyBorder="1" applyAlignment="1">
      <alignment horizontal="center" vertical="center"/>
    </xf>
    <xf numFmtId="0" fontId="29" fillId="0" borderId="28" xfId="0" applyFont="1" applyBorder="1" applyAlignment="1">
      <alignment horizontal="right" vertical="top"/>
    </xf>
    <xf numFmtId="0" fontId="29" fillId="2" borderId="28" xfId="0" applyFont="1" applyFill="1" applyBorder="1" applyAlignment="1">
      <alignment horizontal="right" vertical="top"/>
    </xf>
    <xf numFmtId="0" fontId="6" fillId="2" borderId="24" xfId="0" applyFont="1" applyFill="1" applyBorder="1" applyAlignment="1">
      <alignment horizontal="center" vertical="center"/>
    </xf>
    <xf numFmtId="0" fontId="32" fillId="0" borderId="0" xfId="0" applyFont="1" applyAlignment="1">
      <alignment horizontal="left"/>
    </xf>
    <xf numFmtId="0" fontId="18" fillId="0" borderId="24" xfId="0" applyFont="1" applyBorder="1" applyAlignment="1" applyProtection="1">
      <alignment horizontal="left"/>
    </xf>
    <xf numFmtId="0" fontId="32" fillId="0" borderId="0" xfId="0" applyFont="1"/>
    <xf numFmtId="0" fontId="3" fillId="2" borderId="29" xfId="0" applyFont="1" applyFill="1" applyBorder="1" applyAlignment="1" applyProtection="1">
      <alignment horizontal="center"/>
      <protection locked="0"/>
    </xf>
    <xf numFmtId="0" fontId="33" fillId="0" borderId="0" xfId="0" applyFont="1"/>
    <xf numFmtId="0" fontId="34" fillId="0" borderId="0" xfId="0" applyFont="1"/>
    <xf numFmtId="0" fontId="34" fillId="0" borderId="0" xfId="0" applyFont="1" applyBorder="1"/>
    <xf numFmtId="0" fontId="10" fillId="0" borderId="0" xfId="0" applyFont="1" applyAlignment="1">
      <alignment horizontal="right"/>
    </xf>
    <xf numFmtId="0" fontId="34" fillId="0" borderId="0" xfId="0" applyFont="1" applyAlignment="1">
      <alignment horizontal="right"/>
    </xf>
    <xf numFmtId="0" fontId="34" fillId="0" borderId="30" xfId="0" applyFont="1" applyBorder="1"/>
    <xf numFmtId="0" fontId="3" fillId="0" borderId="0" xfId="0" applyFont="1" applyBorder="1" applyAlignment="1" applyProtection="1">
      <alignment horizontal="center"/>
    </xf>
    <xf numFmtId="0" fontId="3" fillId="0" borderId="0" xfId="0" applyFont="1" applyBorder="1" applyAlignment="1" applyProtection="1"/>
    <xf numFmtId="0" fontId="0" fillId="0" borderId="0" xfId="0" applyBorder="1" applyAlignment="1" applyProtection="1"/>
    <xf numFmtId="0" fontId="35" fillId="0" borderId="0" xfId="2" applyFont="1" applyAlignment="1" applyProtection="1">
      <protection locked="0"/>
    </xf>
    <xf numFmtId="0" fontId="0" fillId="0" borderId="0" xfId="0" applyProtection="1">
      <protection locked="0"/>
    </xf>
    <xf numFmtId="0" fontId="29" fillId="0" borderId="28" xfId="0" applyFont="1" applyFill="1" applyBorder="1" applyAlignment="1">
      <alignment horizontal="right" vertical="top"/>
    </xf>
    <xf numFmtId="0" fontId="6" fillId="0" borderId="24" xfId="0" applyFont="1" applyFill="1" applyBorder="1" applyAlignment="1">
      <alignment horizontal="center" vertical="center"/>
    </xf>
    <xf numFmtId="0" fontId="12" fillId="0" borderId="3" xfId="0" applyFont="1" applyBorder="1"/>
    <xf numFmtId="0" fontId="12" fillId="0" borderId="17" xfId="0" applyFont="1" applyBorder="1" applyAlignment="1" applyProtection="1">
      <alignment horizontal="center"/>
    </xf>
    <xf numFmtId="0" fontId="3" fillId="0" borderId="25" xfId="0" applyFont="1" applyFill="1" applyBorder="1" applyAlignment="1">
      <alignment horizontal="center"/>
    </xf>
    <xf numFmtId="0" fontId="3" fillId="0" borderId="2" xfId="0" applyFont="1" applyFill="1" applyBorder="1" applyAlignment="1">
      <alignment horizontal="center"/>
    </xf>
    <xf numFmtId="0" fontId="12" fillId="0" borderId="31" xfId="0" applyFont="1" applyBorder="1" applyAlignment="1" applyProtection="1">
      <alignment horizontal="center"/>
    </xf>
    <xf numFmtId="0" fontId="3" fillId="2" borderId="29" xfId="0" applyFont="1" applyFill="1" applyBorder="1" applyAlignment="1">
      <alignment horizontal="center"/>
    </xf>
    <xf numFmtId="0" fontId="3" fillId="2" borderId="20" xfId="0" applyFont="1" applyFill="1" applyBorder="1" applyAlignment="1">
      <alignment horizontal="center"/>
    </xf>
    <xf numFmtId="0" fontId="9" fillId="0" borderId="5" xfId="0" applyFont="1" applyFill="1" applyBorder="1" applyAlignment="1">
      <alignment horizontal="center"/>
    </xf>
    <xf numFmtId="0" fontId="29" fillId="0" borderId="18" xfId="0" applyFont="1" applyFill="1" applyBorder="1" applyAlignment="1">
      <alignment horizontal="center" vertical="top"/>
    </xf>
    <xf numFmtId="0" fontId="0" fillId="2" borderId="1" xfId="0" applyFill="1" applyBorder="1" applyAlignment="1" applyProtection="1"/>
    <xf numFmtId="0" fontId="6" fillId="2" borderId="1" xfId="0" applyFont="1" applyFill="1" applyBorder="1" applyAlignment="1" applyProtection="1"/>
    <xf numFmtId="0" fontId="0" fillId="2" borderId="3" xfId="0" applyFill="1" applyBorder="1" applyAlignment="1" applyProtection="1"/>
    <xf numFmtId="0" fontId="6" fillId="0" borderId="4" xfId="0" applyFont="1" applyBorder="1" applyAlignment="1">
      <alignment horizontal="center"/>
    </xf>
    <xf numFmtId="0" fontId="0" fillId="0" borderId="4" xfId="0" applyBorder="1"/>
    <xf numFmtId="0" fontId="36" fillId="0" borderId="4" xfId="0" applyFont="1" applyBorder="1" applyAlignment="1">
      <alignment horizontal="center" textRotation="90" wrapText="1"/>
    </xf>
    <xf numFmtId="0" fontId="14" fillId="0" borderId="0" xfId="0" applyFont="1" applyAlignment="1">
      <alignment horizontal="center"/>
    </xf>
    <xf numFmtId="0" fontId="6" fillId="0" borderId="4" xfId="0" applyFont="1" applyBorder="1" applyAlignment="1">
      <alignment textRotation="90"/>
    </xf>
    <xf numFmtId="0" fontId="12" fillId="0" borderId="4" xfId="0" applyFont="1" applyBorder="1" applyAlignment="1">
      <alignment horizontal="center"/>
    </xf>
    <xf numFmtId="0" fontId="12" fillId="0" borderId="0" xfId="0" applyFont="1" applyFill="1" applyBorder="1" applyAlignment="1">
      <alignment horizontal="center"/>
    </xf>
    <xf numFmtId="0" fontId="3" fillId="0" borderId="0" xfId="0" applyFont="1" applyFill="1" applyBorder="1" applyAlignment="1" applyProtection="1">
      <alignment horizontal="center"/>
      <protection locked="0"/>
    </xf>
    <xf numFmtId="0" fontId="14" fillId="0" borderId="0" xfId="0" applyFont="1" applyAlignment="1">
      <alignment horizontal="left"/>
    </xf>
    <xf numFmtId="0" fontId="3" fillId="0" borderId="32" xfId="0" applyFont="1" applyBorder="1" applyAlignment="1" applyProtection="1">
      <alignment horizontal="center"/>
      <protection locked="0"/>
    </xf>
    <xf numFmtId="0" fontId="37" fillId="0" borderId="0" xfId="0" applyFont="1"/>
    <xf numFmtId="4" fontId="0" fillId="0" borderId="4" xfId="0" applyNumberFormat="1" applyBorder="1"/>
    <xf numFmtId="0" fontId="0" fillId="0" borderId="5" xfId="0" applyFill="1" applyBorder="1" applyAlignment="1">
      <alignment horizontal="center"/>
    </xf>
    <xf numFmtId="0" fontId="0" fillId="0" borderId="9" xfId="0" applyBorder="1" applyAlignment="1">
      <alignment horizontal="center"/>
    </xf>
    <xf numFmtId="0" fontId="9" fillId="0" borderId="6" xfId="0" applyFont="1" applyBorder="1" applyAlignment="1">
      <alignment horizontal="center"/>
    </xf>
    <xf numFmtId="0" fontId="9" fillId="0" borderId="6" xfId="0" applyFont="1" applyFill="1" applyBorder="1" applyAlignment="1">
      <alignment horizontal="center"/>
    </xf>
    <xf numFmtId="0" fontId="0" fillId="0" borderId="9" xfId="0" applyFill="1" applyBorder="1" applyAlignment="1">
      <alignment horizontal="center"/>
    </xf>
    <xf numFmtId="0" fontId="18" fillId="0" borderId="24" xfId="0" applyFont="1" applyBorder="1" applyAlignment="1" applyProtection="1">
      <alignment horizontal="left" wrapText="1"/>
    </xf>
    <xf numFmtId="0" fontId="38" fillId="0" borderId="0" xfId="0" applyFont="1"/>
    <xf numFmtId="0" fontId="39" fillId="0" borderId="0" xfId="0" applyFont="1"/>
    <xf numFmtId="0" fontId="18" fillId="0" borderId="24" xfId="0" applyFont="1" applyBorder="1" applyAlignment="1" applyProtection="1">
      <alignment horizontal="left" wrapText="1"/>
      <protection locked="0"/>
    </xf>
    <xf numFmtId="0" fontId="18" fillId="0" borderId="24" xfId="0" applyFont="1" applyFill="1" applyBorder="1" applyAlignment="1" applyProtection="1">
      <alignment horizontal="left" wrapText="1"/>
      <protection locked="0"/>
    </xf>
    <xf numFmtId="0" fontId="33" fillId="0" borderId="0" xfId="0" applyFont="1" applyBorder="1"/>
    <xf numFmtId="0" fontId="18" fillId="0" borderId="24" xfId="0" applyFont="1" applyBorder="1" applyAlignment="1" applyProtection="1">
      <alignment horizontal="left"/>
      <protection locked="0"/>
    </xf>
    <xf numFmtId="0" fontId="0" fillId="0" borderId="9" xfId="0" applyBorder="1" applyAlignment="1">
      <alignment horizontal="center"/>
    </xf>
    <xf numFmtId="0" fontId="9" fillId="0" borderId="6" xfId="0" applyFont="1" applyBorder="1" applyAlignment="1">
      <alignment horizontal="center"/>
    </xf>
    <xf numFmtId="0" fontId="0" fillId="0" borderId="9" xfId="0" applyFill="1" applyBorder="1" applyAlignment="1">
      <alignment horizontal="center"/>
    </xf>
    <xf numFmtId="0" fontId="0" fillId="0" borderId="0" xfId="0"/>
    <xf numFmtId="0" fontId="9" fillId="0" borderId="6" xfId="0" applyFont="1" applyBorder="1" applyAlignment="1">
      <alignment horizontal="right"/>
    </xf>
    <xf numFmtId="0" fontId="9" fillId="0" borderId="6" xfId="0" applyFont="1" applyFill="1" applyBorder="1" applyAlignment="1">
      <alignment horizontal="right"/>
    </xf>
    <xf numFmtId="0" fontId="0" fillId="8" borderId="5" xfId="0" applyFill="1" applyBorder="1" applyAlignment="1">
      <alignment horizontal="center"/>
    </xf>
    <xf numFmtId="0" fontId="29" fillId="8" borderId="18" xfId="0" applyFont="1" applyFill="1" applyBorder="1" applyAlignment="1">
      <alignment horizontal="center" vertical="top"/>
    </xf>
    <xf numFmtId="0" fontId="0" fillId="9" borderId="0" xfId="0" applyFill="1"/>
    <xf numFmtId="0" fontId="0" fillId="11" borderId="0" xfId="0" applyFill="1"/>
    <xf numFmtId="0" fontId="29" fillId="0" borderId="18" xfId="0" applyFont="1" applyFill="1" applyBorder="1" applyAlignment="1" applyProtection="1">
      <alignment horizontal="center" vertical="top"/>
      <protection locked="0"/>
    </xf>
    <xf numFmtId="0" fontId="29" fillId="2" borderId="18" xfId="0" applyFont="1" applyFill="1" applyBorder="1" applyAlignment="1" applyProtection="1">
      <alignment horizontal="center" vertical="top"/>
      <protection locked="0"/>
    </xf>
    <xf numFmtId="0" fontId="29" fillId="0" borderId="18" xfId="0" applyFont="1" applyBorder="1" applyAlignment="1" applyProtection="1">
      <alignment horizontal="center" vertical="top"/>
      <protection locked="0"/>
    </xf>
    <xf numFmtId="0" fontId="29" fillId="0" borderId="28" xfId="0" applyFont="1" applyFill="1" applyBorder="1" applyAlignment="1" applyProtection="1">
      <alignment horizontal="right" vertical="top"/>
      <protection locked="0"/>
    </xf>
    <xf numFmtId="0" fontId="6" fillId="0" borderId="24" xfId="0" applyFont="1" applyFill="1" applyBorder="1" applyAlignment="1" applyProtection="1">
      <alignment horizontal="center" vertical="center"/>
      <protection locked="0"/>
    </xf>
    <xf numFmtId="0" fontId="29" fillId="8" borderId="18" xfId="0" applyFont="1" applyFill="1" applyBorder="1" applyAlignment="1" applyProtection="1">
      <alignment horizontal="center" vertical="top"/>
      <protection locked="0"/>
    </xf>
    <xf numFmtId="0" fontId="29" fillId="0" borderId="28" xfId="0" applyFont="1" applyBorder="1" applyAlignment="1" applyProtection="1">
      <alignment horizontal="right" vertical="top"/>
      <protection locked="0"/>
    </xf>
    <xf numFmtId="0" fontId="0" fillId="0" borderId="0" xfId="0" applyBorder="1" applyProtection="1">
      <protection locked="0"/>
    </xf>
    <xf numFmtId="0" fontId="6" fillId="0" borderId="24" xfId="0" applyFont="1" applyBorder="1" applyAlignment="1" applyProtection="1">
      <alignment horizontal="center" vertical="center"/>
    </xf>
    <xf numFmtId="0" fontId="23" fillId="0" borderId="18" xfId="0" applyFont="1" applyBorder="1" applyAlignment="1" applyProtection="1">
      <alignment horizontal="center" vertical="top"/>
      <protection locked="0"/>
    </xf>
    <xf numFmtId="0" fontId="0" fillId="0" borderId="9" xfId="0" applyFill="1" applyBorder="1" applyAlignment="1">
      <alignment horizontal="center"/>
    </xf>
    <xf numFmtId="0" fontId="9" fillId="0" borderId="6" xfId="0" applyFont="1" applyBorder="1" applyAlignment="1">
      <alignment horizontal="center"/>
    </xf>
    <xf numFmtId="0" fontId="0" fillId="0" borderId="9" xfId="0" applyBorder="1" applyAlignment="1">
      <alignment horizontal="center"/>
    </xf>
    <xf numFmtId="0" fontId="0" fillId="0" borderId="0" xfId="0" applyAlignment="1"/>
    <xf numFmtId="0" fontId="6" fillId="0" borderId="24" xfId="0" applyFont="1" applyBorder="1" applyAlignment="1" applyProtection="1">
      <alignment horizontal="center" vertical="center"/>
      <protection locked="0"/>
    </xf>
    <xf numFmtId="0" fontId="0" fillId="0" borderId="0" xfId="0" applyAlignment="1">
      <alignment horizontal="center"/>
    </xf>
    <xf numFmtId="0" fontId="0" fillId="0" borderId="0" xfId="0"/>
    <xf numFmtId="0" fontId="0" fillId="12" borderId="5" xfId="0" applyFill="1" applyBorder="1" applyAlignment="1">
      <alignment horizontal="center"/>
    </xf>
    <xf numFmtId="0" fontId="29" fillId="12" borderId="18" xfId="0" applyFont="1" applyFill="1" applyBorder="1" applyAlignment="1">
      <alignment horizontal="center" vertical="top"/>
    </xf>
    <xf numFmtId="0" fontId="29" fillId="12" borderId="28" xfId="0" applyFont="1" applyFill="1" applyBorder="1" applyAlignment="1">
      <alignment horizontal="right" vertical="top"/>
    </xf>
    <xf numFmtId="0" fontId="6" fillId="12" borderId="24" xfId="0" applyFont="1" applyFill="1" applyBorder="1" applyAlignment="1">
      <alignment horizontal="center" vertical="center"/>
    </xf>
    <xf numFmtId="0" fontId="9" fillId="12" borderId="5" xfId="0" applyFont="1" applyFill="1" applyBorder="1" applyAlignment="1">
      <alignment horizontal="center"/>
    </xf>
    <xf numFmtId="0" fontId="29" fillId="12" borderId="18" xfId="0" applyFont="1" applyFill="1" applyBorder="1" applyAlignment="1" applyProtection="1">
      <alignment horizontal="center" vertical="top"/>
      <protection locked="0"/>
    </xf>
    <xf numFmtId="0" fontId="0" fillId="0" borderId="0" xfId="0"/>
    <xf numFmtId="0" fontId="9" fillId="10" borderId="0" xfId="0" applyFont="1" applyFill="1"/>
    <xf numFmtId="0" fontId="0" fillId="13" borderId="0" xfId="0" applyFill="1"/>
    <xf numFmtId="0" fontId="0" fillId="14" borderId="0" xfId="0" applyFill="1"/>
    <xf numFmtId="0" fontId="0" fillId="0" borderId="27" xfId="0" applyBorder="1" applyAlignment="1">
      <alignment horizontal="center"/>
    </xf>
    <xf numFmtId="0" fontId="0" fillId="0" borderId="24" xfId="0" applyBorder="1" applyAlignment="1">
      <alignment horizontal="center"/>
    </xf>
    <xf numFmtId="0" fontId="9" fillId="0" borderId="6" xfId="0" applyFont="1" applyBorder="1" applyAlignment="1">
      <alignment horizontal="center"/>
    </xf>
    <xf numFmtId="0" fontId="6" fillId="0" borderId="24" xfId="0" applyFont="1" applyBorder="1" applyAlignment="1" applyProtection="1">
      <alignment horizontal="center" vertical="center"/>
      <protection locked="0"/>
    </xf>
    <xf numFmtId="0" fontId="0" fillId="0" borderId="0" xfId="0"/>
    <xf numFmtId="0" fontId="0" fillId="0" borderId="33" xfId="0" applyBorder="1"/>
    <xf numFmtId="0" fontId="0" fillId="2" borderId="34" xfId="0" applyFill="1" applyBorder="1" applyAlignment="1">
      <alignment horizontal="center"/>
    </xf>
    <xf numFmtId="0" fontId="0" fillId="0" borderId="34" xfId="0" applyBorder="1" applyAlignment="1">
      <alignment horizontal="center"/>
    </xf>
    <xf numFmtId="0" fontId="9" fillId="0" borderId="32" xfId="0" applyFont="1" applyBorder="1" applyAlignment="1">
      <alignment horizontal="center"/>
    </xf>
    <xf numFmtId="0" fontId="9" fillId="2" borderId="34" xfId="0" applyFont="1" applyFill="1" applyBorder="1" applyAlignment="1">
      <alignment horizontal="center"/>
    </xf>
    <xf numFmtId="0" fontId="9" fillId="0" borderId="34" xfId="0" applyFont="1" applyBorder="1" applyAlignment="1">
      <alignment horizontal="center"/>
    </xf>
    <xf numFmtId="0" fontId="0" fillId="0" borderId="33" xfId="0" applyBorder="1" applyAlignment="1">
      <alignment horizontal="center"/>
    </xf>
    <xf numFmtId="0" fontId="0" fillId="0" borderId="34" xfId="0" applyFill="1" applyBorder="1" applyAlignment="1">
      <alignment horizontal="center"/>
    </xf>
    <xf numFmtId="0" fontId="29" fillId="2" borderId="34" xfId="0" applyFont="1" applyFill="1" applyBorder="1" applyAlignment="1">
      <alignment horizontal="center" vertical="top"/>
    </xf>
    <xf numFmtId="0" fontId="29" fillId="0" borderId="34" xfId="0" applyFont="1" applyBorder="1" applyAlignment="1">
      <alignment horizontal="center" vertical="top"/>
    </xf>
    <xf numFmtId="0" fontId="29" fillId="0" borderId="32" xfId="0" applyFont="1" applyBorder="1" applyAlignment="1">
      <alignment horizontal="right" vertical="top"/>
    </xf>
    <xf numFmtId="0" fontId="6" fillId="0" borderId="33" xfId="0" applyFont="1" applyBorder="1" applyAlignment="1">
      <alignment horizontal="center" vertical="center"/>
    </xf>
    <xf numFmtId="0" fontId="29" fillId="0" borderId="34" xfId="0" applyFont="1" applyFill="1" applyBorder="1" applyAlignment="1">
      <alignment horizontal="center" vertical="top"/>
    </xf>
    <xf numFmtId="0" fontId="29" fillId="0" borderId="32" xfId="0" applyFont="1" applyFill="1" applyBorder="1" applyAlignment="1">
      <alignment horizontal="right" vertical="top"/>
    </xf>
    <xf numFmtId="0" fontId="6" fillId="0" borderId="33" xfId="0" applyFont="1" applyFill="1" applyBorder="1" applyAlignment="1">
      <alignment horizontal="center" vertical="center"/>
    </xf>
    <xf numFmtId="0" fontId="0" fillId="2" borderId="18" xfId="0" applyFill="1" applyBorder="1" applyAlignment="1">
      <alignment horizontal="center"/>
    </xf>
    <xf numFmtId="0" fontId="0" fillId="0" borderId="18" xfId="0" applyBorder="1" applyAlignment="1">
      <alignment horizontal="center"/>
    </xf>
    <xf numFmtId="0" fontId="9" fillId="0" borderId="28" xfId="0" applyFont="1" applyBorder="1" applyAlignment="1">
      <alignment horizontal="center"/>
    </xf>
    <xf numFmtId="0" fontId="9" fillId="0" borderId="24" xfId="0" applyFont="1" applyBorder="1" applyAlignment="1">
      <alignment horizontal="center"/>
    </xf>
    <xf numFmtId="0" fontId="9" fillId="2" borderId="18" xfId="0" applyFont="1" applyFill="1" applyBorder="1" applyAlignment="1">
      <alignment horizontal="center"/>
    </xf>
    <xf numFmtId="0" fontId="9" fillId="0" borderId="18" xfId="0" applyFont="1" applyBorder="1" applyAlignment="1">
      <alignment horizontal="center"/>
    </xf>
    <xf numFmtId="0" fontId="0" fillId="0" borderId="27" xfId="0" applyBorder="1"/>
    <xf numFmtId="0" fontId="0" fillId="0" borderId="18" xfId="0" applyFill="1" applyBorder="1" applyAlignment="1">
      <alignment horizontal="center"/>
    </xf>
    <xf numFmtId="0" fontId="9" fillId="0" borderId="28" xfId="0" applyFont="1" applyFill="1" applyBorder="1" applyAlignment="1">
      <alignment horizontal="center"/>
    </xf>
    <xf numFmtId="0" fontId="0" fillId="0" borderId="24" xfId="0" applyFill="1" applyBorder="1" applyAlignment="1">
      <alignment horizontal="center"/>
    </xf>
    <xf numFmtId="0" fontId="9" fillId="2" borderId="34" xfId="0" applyFont="1" applyFill="1" applyBorder="1" applyAlignment="1">
      <alignment horizontal="center" vertical="top"/>
    </xf>
    <xf numFmtId="0" fontId="9" fillId="0" borderId="34" xfId="0" applyFont="1" applyBorder="1" applyAlignment="1">
      <alignment horizontal="center" vertical="top"/>
    </xf>
    <xf numFmtId="0" fontId="9" fillId="0" borderId="32" xfId="0" applyFont="1" applyBorder="1" applyAlignment="1">
      <alignment horizontal="right" vertical="top"/>
    </xf>
    <xf numFmtId="0" fontId="3" fillId="0" borderId="28" xfId="0" applyFont="1" applyBorder="1" applyAlignment="1">
      <alignment horizontal="center"/>
    </xf>
    <xf numFmtId="0" fontId="3" fillId="0" borderId="24" xfId="0" applyFont="1" applyBorder="1" applyAlignment="1">
      <alignment horizontal="center"/>
    </xf>
    <xf numFmtId="0" fontId="23" fillId="2" borderId="18" xfId="0" applyFont="1" applyFill="1" applyBorder="1" applyAlignment="1">
      <alignment horizontal="center"/>
    </xf>
    <xf numFmtId="0" fontId="29" fillId="2" borderId="18" xfId="0" applyFont="1" applyFill="1" applyBorder="1" applyAlignment="1">
      <alignment vertical="top"/>
    </xf>
    <xf numFmtId="0" fontId="6" fillId="0" borderId="24" xfId="0" applyFont="1" applyBorder="1" applyAlignment="1">
      <alignment vertical="center"/>
    </xf>
    <xf numFmtId="0" fontId="23" fillId="0" borderId="18" xfId="0" applyFont="1" applyBorder="1" applyAlignment="1">
      <alignment horizontal="center"/>
    </xf>
    <xf numFmtId="0" fontId="23" fillId="0" borderId="18" xfId="0" applyFont="1" applyBorder="1" applyAlignment="1">
      <alignment horizontal="center" vertical="center"/>
    </xf>
    <xf numFmtId="0" fontId="0" fillId="15" borderId="5" xfId="0" applyFill="1" applyBorder="1" applyAlignment="1">
      <alignment horizontal="center"/>
    </xf>
    <xf numFmtId="0" fontId="29" fillId="15" borderId="18" xfId="0" applyFont="1" applyFill="1" applyBorder="1" applyAlignment="1">
      <alignment horizontal="center" vertical="top"/>
    </xf>
    <xf numFmtId="0" fontId="0" fillId="8" borderId="34" xfId="0" applyFill="1" applyBorder="1" applyAlignment="1">
      <alignment horizontal="center"/>
    </xf>
    <xf numFmtId="0" fontId="29" fillId="0" borderId="28" xfId="0" applyFont="1" applyBorder="1" applyAlignment="1">
      <alignment horizontal="center" vertical="top"/>
    </xf>
    <xf numFmtId="0" fontId="29" fillId="2" borderId="24" xfId="0" applyFont="1" applyFill="1" applyBorder="1" applyAlignment="1">
      <alignment horizontal="center" vertical="top"/>
    </xf>
    <xf numFmtId="0" fontId="23" fillId="0" borderId="28" xfId="0" applyFont="1" applyBorder="1" applyAlignment="1"/>
    <xf numFmtId="0" fontId="23" fillId="8" borderId="18" xfId="0" applyFont="1" applyFill="1" applyBorder="1" applyAlignment="1">
      <alignment horizontal="center"/>
    </xf>
    <xf numFmtId="0" fontId="0" fillId="0" borderId="6" xfId="0" applyBorder="1" applyAlignment="1">
      <alignment horizontal="center"/>
    </xf>
    <xf numFmtId="0" fontId="0" fillId="8" borderId="9" xfId="0" applyFill="1" applyBorder="1" applyAlignment="1">
      <alignment horizontal="center"/>
    </xf>
    <xf numFmtId="0" fontId="29" fillId="8" borderId="24" xfId="0" applyFont="1" applyFill="1" applyBorder="1" applyAlignment="1">
      <alignment horizontal="center" vertical="top"/>
    </xf>
    <xf numFmtId="0" fontId="9" fillId="8" borderId="9" xfId="0" applyFont="1" applyFill="1" applyBorder="1" applyAlignment="1">
      <alignment horizontal="center"/>
    </xf>
    <xf numFmtId="0" fontId="9" fillId="8" borderId="5" xfId="0" applyFont="1" applyFill="1" applyBorder="1" applyAlignment="1">
      <alignment horizontal="center"/>
    </xf>
    <xf numFmtId="0" fontId="29" fillId="0" borderId="27" xfId="0" applyFont="1" applyBorder="1" applyAlignment="1">
      <alignment horizontal="center" vertical="top"/>
    </xf>
    <xf numFmtId="0" fontId="29" fillId="15" borderId="28" xfId="0" applyFont="1" applyFill="1" applyBorder="1" applyAlignment="1">
      <alignment horizontal="right" vertical="top"/>
    </xf>
    <xf numFmtId="0" fontId="6" fillId="15" borderId="24" xfId="0" applyFont="1" applyFill="1" applyBorder="1" applyAlignment="1">
      <alignment horizontal="center" vertical="center"/>
    </xf>
    <xf numFmtId="0" fontId="9" fillId="15" borderId="5" xfId="0" applyFont="1" applyFill="1" applyBorder="1" applyAlignment="1">
      <alignment horizontal="center"/>
    </xf>
    <xf numFmtId="0" fontId="6" fillId="0" borderId="0" xfId="0" applyFont="1" applyAlignment="1"/>
    <xf numFmtId="0" fontId="29" fillId="15" borderId="18" xfId="0" applyFont="1" applyFill="1" applyBorder="1" applyAlignment="1" applyProtection="1">
      <alignment horizontal="center" vertical="top"/>
      <protection locked="0"/>
    </xf>
    <xf numFmtId="0" fontId="9" fillId="15" borderId="0" xfId="0" applyFont="1" applyFill="1" applyBorder="1" applyAlignment="1">
      <alignment horizontal="center"/>
    </xf>
    <xf numFmtId="0" fontId="40" fillId="0" borderId="0" xfId="0" applyFont="1" applyProtection="1"/>
    <xf numFmtId="0" fontId="41" fillId="0" borderId="0" xfId="0" applyFont="1" applyAlignment="1">
      <alignment horizontal="center" readingOrder="1"/>
    </xf>
    <xf numFmtId="0" fontId="18" fillId="15" borderId="24" xfId="0" applyFont="1" applyFill="1" applyBorder="1" applyAlignment="1" applyProtection="1">
      <alignment horizontal="left" wrapText="1"/>
      <protection locked="0"/>
    </xf>
    <xf numFmtId="0" fontId="41" fillId="0" borderId="0" xfId="0" applyFont="1"/>
    <xf numFmtId="0" fontId="43" fillId="0" borderId="27" xfId="0" applyFont="1" applyBorder="1" applyAlignment="1">
      <alignment vertical="center"/>
    </xf>
    <xf numFmtId="14" fontId="12" fillId="0" borderId="0" xfId="0" applyNumberFormat="1" applyFont="1" applyAlignment="1">
      <alignment horizontal="left"/>
    </xf>
    <xf numFmtId="0" fontId="23" fillId="0" borderId="28" xfId="0" applyFont="1" applyBorder="1" applyAlignment="1" applyProtection="1">
      <alignment horizontal="center"/>
      <protection locked="0"/>
    </xf>
    <xf numFmtId="0" fontId="23" fillId="0" borderId="24" xfId="0" applyFont="1" applyBorder="1" applyAlignment="1">
      <alignment horizontal="center"/>
    </xf>
    <xf numFmtId="0" fontId="23" fillId="0" borderId="18" xfId="0" applyFont="1" applyBorder="1" applyAlignment="1" applyProtection="1">
      <alignment horizontal="center"/>
      <protection locked="0"/>
    </xf>
    <xf numFmtId="0" fontId="9" fillId="12" borderId="6" xfId="0" applyFont="1" applyFill="1" applyBorder="1" applyAlignment="1">
      <alignment horizontal="center"/>
    </xf>
    <xf numFmtId="0" fontId="9" fillId="0" borderId="6" xfId="0" applyFont="1" applyFill="1" applyBorder="1" applyAlignment="1">
      <alignment horizontal="center"/>
    </xf>
    <xf numFmtId="0" fontId="0" fillId="0" borderId="9" xfId="0" applyFill="1" applyBorder="1" applyAlignment="1">
      <alignment horizontal="center"/>
    </xf>
    <xf numFmtId="0" fontId="9" fillId="0" borderId="9" xfId="0" applyFont="1" applyBorder="1" applyAlignment="1">
      <alignment horizontal="center"/>
    </xf>
    <xf numFmtId="0" fontId="0" fillId="0" borderId="9" xfId="0" applyBorder="1" applyAlignment="1"/>
    <xf numFmtId="0" fontId="6" fillId="0" borderId="24" xfId="0" applyFont="1" applyBorder="1" applyAlignment="1" applyProtection="1">
      <alignment horizontal="center" vertical="center"/>
      <protection locked="0"/>
    </xf>
    <xf numFmtId="0" fontId="9" fillId="0" borderId="32" xfId="0" applyFont="1" applyBorder="1" applyAlignment="1">
      <alignment horizontal="center"/>
    </xf>
    <xf numFmtId="0" fontId="0" fillId="0" borderId="33" xfId="0" applyBorder="1" applyAlignment="1">
      <alignment horizontal="center"/>
    </xf>
    <xf numFmtId="0" fontId="0" fillId="0" borderId="0" xfId="0"/>
    <xf numFmtId="0" fontId="23" fillId="0" borderId="18" xfId="0" applyFont="1" applyFill="1" applyBorder="1" applyAlignment="1" applyProtection="1">
      <alignment horizontal="center" vertical="top"/>
      <protection locked="0"/>
    </xf>
    <xf numFmtId="0" fontId="9" fillId="0" borderId="9" xfId="0" applyFont="1" applyBorder="1" applyAlignment="1"/>
    <xf numFmtId="0" fontId="29" fillId="12" borderId="28" xfId="0" applyFont="1" applyFill="1" applyBorder="1" applyAlignment="1" applyProtection="1">
      <alignment horizontal="right" vertical="top"/>
      <protection locked="0"/>
    </xf>
    <xf numFmtId="0" fontId="6" fillId="12" borderId="24" xfId="0" applyFont="1" applyFill="1" applyBorder="1" applyAlignment="1" applyProtection="1">
      <alignment horizontal="center" vertical="center"/>
      <protection locked="0"/>
    </xf>
    <xf numFmtId="0" fontId="9" fillId="12" borderId="18" xfId="0" applyFont="1" applyFill="1" applyBorder="1" applyAlignment="1">
      <alignment horizontal="center"/>
    </xf>
    <xf numFmtId="0" fontId="9" fillId="12" borderId="34" xfId="0" applyFont="1" applyFill="1" applyBorder="1" applyAlignment="1">
      <alignment horizontal="center"/>
    </xf>
    <xf numFmtId="0" fontId="9" fillId="12" borderId="5" xfId="0" applyFont="1" applyFill="1" applyBorder="1" applyAlignment="1"/>
    <xf numFmtId="0" fontId="0" fillId="12" borderId="9" xfId="0" applyFill="1" applyBorder="1"/>
    <xf numFmtId="0" fontId="29" fillId="0" borderId="28" xfId="0" applyFont="1" applyBorder="1" applyAlignment="1" applyProtection="1">
      <alignment horizontal="center" vertical="top"/>
      <protection locked="0"/>
    </xf>
    <xf numFmtId="0" fontId="29" fillId="2" borderId="34" xfId="0" applyFont="1" applyFill="1" applyBorder="1" applyAlignment="1" applyProtection="1">
      <alignment horizontal="center" vertical="top"/>
      <protection locked="0"/>
    </xf>
    <xf numFmtId="0" fontId="29" fillId="0" borderId="34" xfId="0" applyFont="1" applyBorder="1" applyAlignment="1" applyProtection="1">
      <alignment horizontal="center" vertical="top"/>
      <protection locked="0"/>
    </xf>
    <xf numFmtId="0" fontId="29" fillId="0" borderId="32" xfId="0" applyFont="1" applyBorder="1" applyAlignment="1" applyProtection="1">
      <alignment horizontal="right" vertical="top"/>
      <protection locked="0"/>
    </xf>
    <xf numFmtId="0" fontId="6" fillId="0" borderId="33" xfId="0" applyFont="1" applyBorder="1" applyAlignment="1" applyProtection="1">
      <alignment horizontal="center" vertical="center"/>
    </xf>
    <xf numFmtId="0" fontId="18" fillId="12" borderId="24" xfId="0" applyFont="1" applyFill="1" applyBorder="1" applyAlignment="1" applyProtection="1">
      <alignment horizontal="left" wrapText="1"/>
      <protection locked="0"/>
    </xf>
    <xf numFmtId="0" fontId="0" fillId="0" borderId="0" xfId="0" applyBorder="1" applyAlignment="1" applyProtection="1">
      <alignment wrapText="1"/>
    </xf>
    <xf numFmtId="0" fontId="9" fillId="15" borderId="6" xfId="0" applyFont="1" applyFill="1" applyBorder="1" applyAlignment="1">
      <alignment horizontal="center"/>
    </xf>
    <xf numFmtId="0" fontId="0" fillId="15" borderId="9" xfId="0" applyFill="1" applyBorder="1" applyAlignment="1">
      <alignment horizontal="center"/>
    </xf>
    <xf numFmtId="0" fontId="29" fillId="0" borderId="28" xfId="0" applyFont="1" applyBorder="1" applyAlignment="1">
      <alignment horizontal="center" vertical="top"/>
    </xf>
    <xf numFmtId="0" fontId="3" fillId="15" borderId="4" xfId="0" applyFont="1" applyFill="1" applyBorder="1" applyAlignment="1" applyProtection="1">
      <alignment horizontal="center"/>
      <protection locked="0"/>
    </xf>
    <xf numFmtId="0" fontId="3" fillId="15" borderId="4" xfId="0" applyFont="1" applyFill="1" applyBorder="1" applyAlignment="1">
      <alignment horizontal="center"/>
    </xf>
    <xf numFmtId="0" fontId="12" fillId="15" borderId="0" xfId="0" applyFont="1" applyFill="1" applyBorder="1" applyAlignment="1" applyProtection="1">
      <alignment horizontal="center"/>
    </xf>
    <xf numFmtId="0" fontId="3" fillId="12" borderId="4" xfId="0" applyFont="1" applyFill="1" applyBorder="1" applyAlignment="1" applyProtection="1">
      <alignment horizontal="center"/>
      <protection locked="0"/>
    </xf>
    <xf numFmtId="0" fontId="12" fillId="12" borderId="4" xfId="0" applyFont="1" applyFill="1" applyBorder="1" applyAlignment="1" applyProtection="1">
      <alignment horizontal="center"/>
    </xf>
    <xf numFmtId="0" fontId="0" fillId="15" borderId="0" xfId="0" applyFill="1" applyBorder="1"/>
    <xf numFmtId="0" fontId="3" fillId="15" borderId="0" xfId="0" applyFont="1" applyFill="1" applyBorder="1" applyAlignment="1">
      <alignment horizontal="center"/>
    </xf>
    <xf numFmtId="0" fontId="0" fillId="0" borderId="5" xfId="0" applyBorder="1"/>
    <xf numFmtId="0" fontId="29" fillId="0" borderId="28" xfId="0" applyFont="1" applyBorder="1" applyAlignment="1">
      <alignment horizontal="center" vertical="top"/>
    </xf>
    <xf numFmtId="0" fontId="9" fillId="2" borderId="9" xfId="0" applyFont="1" applyFill="1" applyBorder="1" applyAlignment="1">
      <alignment horizontal="center"/>
    </xf>
    <xf numFmtId="0" fontId="23" fillId="2" borderId="18" xfId="0" applyFont="1" applyFill="1" applyBorder="1" applyAlignment="1">
      <alignment horizontal="center" vertical="top"/>
    </xf>
    <xf numFmtId="0" fontId="0" fillId="0" borderId="0" xfId="0"/>
    <xf numFmtId="0" fontId="29" fillId="12" borderId="28" xfId="0" applyFont="1" applyFill="1" applyBorder="1" applyAlignment="1">
      <alignment horizontal="center" vertical="top"/>
    </xf>
    <xf numFmtId="0" fontId="29" fillId="0" borderId="28" xfId="0" applyFont="1" applyBorder="1" applyAlignment="1">
      <alignment horizontal="center" vertical="top"/>
    </xf>
    <xf numFmtId="0" fontId="29" fillId="15" borderId="28" xfId="0" applyFont="1" applyFill="1" applyBorder="1" applyAlignment="1">
      <alignment horizontal="center" vertical="top"/>
    </xf>
    <xf numFmtId="0" fontId="0" fillId="0" borderId="0" xfId="0"/>
    <xf numFmtId="0" fontId="9" fillId="15" borderId="28" xfId="0" applyFont="1" applyFill="1" applyBorder="1" applyAlignment="1" applyProtection="1">
      <alignment vertical="top" wrapText="1"/>
      <protection locked="0"/>
    </xf>
    <xf numFmtId="0" fontId="0" fillId="15" borderId="27" xfId="0" applyFill="1" applyBorder="1" applyAlignment="1" applyProtection="1">
      <alignment vertical="top" wrapText="1"/>
      <protection locked="0"/>
    </xf>
    <xf numFmtId="0" fontId="9" fillId="2" borderId="32" xfId="0" applyFont="1" applyFill="1" applyBorder="1" applyAlignment="1" applyProtection="1">
      <alignment vertical="top" wrapText="1"/>
      <protection locked="0"/>
    </xf>
    <xf numFmtId="0" fontId="0" fillId="2" borderId="0" xfId="0" applyFill="1" applyBorder="1" applyAlignment="1" applyProtection="1">
      <alignment wrapText="1"/>
      <protection locked="0"/>
    </xf>
    <xf numFmtId="0" fontId="0" fillId="2" borderId="33" xfId="0" applyFill="1" applyBorder="1" applyAlignment="1" applyProtection="1">
      <alignment wrapText="1"/>
      <protection locked="0"/>
    </xf>
    <xf numFmtId="0" fontId="9" fillId="0" borderId="32" xfId="0" applyFont="1" applyFill="1"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2" fillId="0" borderId="0" xfId="0" applyFont="1"/>
    <xf numFmtId="0" fontId="23" fillId="0" borderId="18" xfId="0" applyFont="1" applyFill="1" applyBorder="1" applyAlignment="1">
      <alignment horizontal="center" vertical="center"/>
    </xf>
    <xf numFmtId="0" fontId="6" fillId="0" borderId="4" xfId="0" applyFont="1" applyBorder="1" applyAlignment="1">
      <alignment horizontal="center" vertical="center"/>
    </xf>
    <xf numFmtId="0" fontId="1" fillId="0" borderId="24" xfId="0" applyFont="1" applyBorder="1" applyAlignment="1">
      <alignment horizontal="center" vertical="center"/>
    </xf>
    <xf numFmtId="0" fontId="0" fillId="2" borderId="18" xfId="0" applyFill="1" applyBorder="1" applyAlignment="1" applyProtection="1">
      <alignment horizontal="center"/>
      <protection locked="0"/>
    </xf>
    <xf numFmtId="0" fontId="6" fillId="0" borderId="0" xfId="0" applyFont="1" applyBorder="1" applyAlignment="1">
      <alignment horizontal="center" vertical="center"/>
    </xf>
    <xf numFmtId="0" fontId="12" fillId="0" borderId="0" xfId="0" applyFont="1" applyFill="1" applyBorder="1" applyAlignment="1" applyProtection="1">
      <alignment horizontal="center"/>
    </xf>
    <xf numFmtId="0" fontId="0" fillId="0" borderId="0" xfId="0" applyFill="1" applyBorder="1"/>
    <xf numFmtId="0" fontId="10" fillId="3" borderId="0" xfId="0" applyFont="1" applyFill="1" applyBorder="1" applyAlignment="1" applyProtection="1">
      <alignment horizontal="centerContinuous" wrapText="1"/>
    </xf>
    <xf numFmtId="0" fontId="0" fillId="3" borderId="0" xfId="0" applyFill="1" applyBorder="1" applyProtection="1"/>
    <xf numFmtId="0" fontId="11" fillId="0" borderId="0" xfId="0" applyFont="1" applyAlignment="1" applyProtection="1">
      <alignment wrapText="1"/>
    </xf>
    <xf numFmtId="0" fontId="0" fillId="12" borderId="4" xfId="0" applyFill="1" applyBorder="1"/>
    <xf numFmtId="0" fontId="12" fillId="12" borderId="34" xfId="0" applyFont="1" applyFill="1" applyBorder="1" applyAlignment="1" applyProtection="1">
      <alignment horizontal="center"/>
    </xf>
    <xf numFmtId="0" fontId="12" fillId="12" borderId="18" xfId="0" applyFont="1" applyFill="1" applyBorder="1" applyAlignment="1" applyProtection="1">
      <alignment horizontal="center"/>
    </xf>
    <xf numFmtId="0" fontId="0" fillId="12" borderId="4" xfId="0" applyFill="1" applyBorder="1" applyAlignment="1"/>
    <xf numFmtId="0" fontId="0" fillId="0" borderId="17" xfId="0" applyFill="1" applyBorder="1"/>
    <xf numFmtId="0" fontId="6" fillId="0" borderId="24" xfId="0" applyFont="1" applyBorder="1" applyAlignment="1" applyProtection="1">
      <alignment horizontal="center" vertical="center"/>
      <protection locked="0"/>
    </xf>
    <xf numFmtId="0" fontId="0" fillId="0" borderId="6" xfId="0" applyBorder="1" applyAlignment="1">
      <alignment horizontal="center"/>
    </xf>
    <xf numFmtId="0" fontId="29" fillId="2" borderId="33" xfId="0" applyFont="1" applyFill="1" applyBorder="1" applyAlignment="1" applyProtection="1">
      <alignment horizontal="center" vertical="top"/>
      <protection locked="0"/>
    </xf>
    <xf numFmtId="0" fontId="29" fillId="2" borderId="24" xfId="0" applyFont="1" applyFill="1" applyBorder="1" applyAlignment="1" applyProtection="1">
      <alignment horizontal="center" vertical="top"/>
      <protection locked="0"/>
    </xf>
    <xf numFmtId="0" fontId="29" fillId="12" borderId="32" xfId="0" applyFont="1" applyFill="1" applyBorder="1" applyAlignment="1" applyProtection="1">
      <alignment horizontal="right" vertical="top"/>
      <protection locked="0"/>
    </xf>
    <xf numFmtId="0" fontId="6" fillId="12" borderId="33" xfId="0" applyFont="1" applyFill="1" applyBorder="1" applyAlignment="1" applyProtection="1">
      <alignment horizontal="center" vertical="center"/>
      <protection locked="0"/>
    </xf>
    <xf numFmtId="0" fontId="29" fillId="0" borderId="6" xfId="0" applyFont="1" applyBorder="1" applyAlignment="1" applyProtection="1">
      <alignment horizontal="right" vertical="top"/>
      <protection locked="0"/>
    </xf>
    <xf numFmtId="0" fontId="6" fillId="0" borderId="9" xfId="0" applyFont="1" applyBorder="1" applyAlignment="1" applyProtection="1">
      <alignment horizontal="center" vertical="center"/>
      <protection locked="0"/>
    </xf>
    <xf numFmtId="0" fontId="6" fillId="0" borderId="28"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4" xfId="0" applyFont="1" applyBorder="1" applyAlignment="1" applyProtection="1">
      <alignment horizontal="center" vertical="center"/>
      <protection locked="0"/>
    </xf>
    <xf numFmtId="0" fontId="23" fillId="0" borderId="18" xfId="0" applyFont="1" applyFill="1" applyBorder="1" applyAlignment="1">
      <alignment horizontal="center"/>
    </xf>
    <xf numFmtId="0" fontId="29" fillId="0" borderId="28" xfId="0" applyFont="1" applyBorder="1" applyAlignment="1" applyProtection="1">
      <alignment horizontal="left" vertical="top"/>
      <protection locked="0"/>
    </xf>
    <xf numFmtId="0" fontId="23" fillId="0" borderId="28" xfId="0" applyFont="1" applyBorder="1" applyAlignment="1">
      <alignment horizontal="center"/>
    </xf>
    <xf numFmtId="0" fontId="21" fillId="0" borderId="0" xfId="0" applyFont="1" applyAlignment="1">
      <alignment horizontal="left" wrapText="1"/>
    </xf>
    <xf numFmtId="0" fontId="20" fillId="0" borderId="0" xfId="0" applyFont="1" applyAlignment="1">
      <alignment wrapText="1"/>
    </xf>
    <xf numFmtId="0" fontId="0" fillId="0" borderId="5" xfId="0" applyBorder="1" applyAlignment="1" applyProtection="1">
      <alignment horizontal="center"/>
      <protection locked="0"/>
    </xf>
    <xf numFmtId="0" fontId="0" fillId="0" borderId="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3" xfId="0" applyBorder="1" applyAlignment="1" applyProtection="1">
      <alignment horizontal="center"/>
      <protection locked="0"/>
    </xf>
    <xf numFmtId="0" fontId="0" fillId="0" borderId="3" xfId="0" applyBorder="1" applyAlignment="1" applyProtection="1">
      <protection locked="0"/>
    </xf>
    <xf numFmtId="49" fontId="3" fillId="0" borderId="0" xfId="0" applyNumberFormat="1" applyFont="1" applyFill="1" applyAlignment="1">
      <alignment horizontal="right" wrapText="1"/>
    </xf>
    <xf numFmtId="0" fontId="0" fillId="0" borderId="0" xfId="0" applyAlignment="1">
      <alignment wrapText="1"/>
    </xf>
    <xf numFmtId="0" fontId="7" fillId="0" borderId="27" xfId="0" applyFont="1" applyFill="1" applyBorder="1" applyAlignment="1">
      <alignment horizontal="center"/>
    </xf>
    <xf numFmtId="0" fontId="0" fillId="0" borderId="27" xfId="0" applyBorder="1" applyAlignment="1"/>
    <xf numFmtId="0" fontId="7" fillId="6" borderId="27" xfId="0" applyNumberFormat="1" applyFont="1" applyFill="1" applyBorder="1" applyAlignment="1" applyProtection="1">
      <alignment horizontal="center"/>
      <protection locked="0"/>
    </xf>
    <xf numFmtId="0" fontId="17" fillId="0" borderId="27" xfId="0" applyFont="1" applyBorder="1" applyAlignment="1"/>
    <xf numFmtId="0" fontId="19" fillId="0" borderId="0" xfId="0" applyFont="1" applyAlignment="1">
      <alignment horizontal="right" wrapText="1"/>
    </xf>
    <xf numFmtId="0" fontId="7" fillId="5" borderId="23" xfId="0" applyFont="1" applyFill="1" applyBorder="1" applyAlignment="1">
      <alignment horizontal="center" wrapText="1"/>
    </xf>
    <xf numFmtId="165" fontId="7" fillId="0" borderId="27" xfId="0" applyNumberFormat="1" applyFont="1" applyBorder="1" applyAlignment="1">
      <alignment horizontal="center"/>
    </xf>
    <xf numFmtId="0" fontId="20" fillId="0" borderId="27" xfId="0" applyFont="1" applyBorder="1" applyAlignment="1" applyProtection="1">
      <protection locked="0"/>
    </xf>
    <xf numFmtId="165" fontId="7" fillId="0" borderId="27" xfId="0" applyNumberFormat="1" applyFont="1" applyFill="1" applyBorder="1" applyAlignment="1" applyProtection="1">
      <alignment horizontal="center"/>
    </xf>
    <xf numFmtId="165" fontId="7" fillId="6" borderId="27" xfId="0" applyNumberFormat="1" applyFont="1" applyFill="1" applyBorder="1" applyAlignment="1" applyProtection="1">
      <alignment horizontal="center"/>
      <protection locked="0"/>
    </xf>
    <xf numFmtId="0" fontId="3" fillId="0" borderId="0" xfId="0" applyFont="1" applyFill="1" applyBorder="1" applyAlignment="1">
      <alignment horizontal="right" wrapText="1"/>
    </xf>
    <xf numFmtId="0" fontId="7" fillId="5" borderId="23" xfId="0" applyFont="1" applyFill="1" applyBorder="1" applyAlignment="1">
      <alignment wrapText="1"/>
    </xf>
    <xf numFmtId="0" fontId="7" fillId="5" borderId="37" xfId="0" applyFont="1" applyFill="1" applyBorder="1" applyAlignment="1">
      <alignment horizontal="center" wrapText="1"/>
    </xf>
    <xf numFmtId="0" fontId="7" fillId="5" borderId="38" xfId="0" applyFont="1" applyFill="1" applyBorder="1" applyAlignment="1">
      <alignment wrapText="1"/>
    </xf>
    <xf numFmtId="0" fontId="7" fillId="5" borderId="39" xfId="0" applyFont="1" applyFill="1" applyBorder="1" applyAlignment="1">
      <alignment wrapText="1"/>
    </xf>
    <xf numFmtId="0" fontId="0" fillId="0" borderId="28" xfId="0" applyBorder="1" applyAlignment="1" applyProtection="1">
      <protection locked="0"/>
    </xf>
    <xf numFmtId="0" fontId="0" fillId="0" borderId="24" xfId="0" applyBorder="1" applyAlignment="1" applyProtection="1">
      <protection locked="0"/>
    </xf>
    <xf numFmtId="0" fontId="0" fillId="0" borderId="18" xfId="0" applyBorder="1" applyAlignment="1" applyProtection="1">
      <alignment horizontal="center"/>
      <protection locked="0"/>
    </xf>
    <xf numFmtId="0" fontId="0" fillId="0" borderId="2" xfId="0" applyBorder="1" applyAlignment="1"/>
    <xf numFmtId="0" fontId="0" fillId="0" borderId="1" xfId="0" applyBorder="1" applyAlignment="1"/>
    <xf numFmtId="0" fontId="0" fillId="0" borderId="3" xfId="0" applyBorder="1" applyAlignment="1"/>
    <xf numFmtId="0" fontId="0" fillId="0" borderId="41" xfId="0" applyBorder="1" applyAlignment="1" applyProtection="1">
      <alignment horizontal="center"/>
    </xf>
    <xf numFmtId="0" fontId="0" fillId="0" borderId="28" xfId="0" applyBorder="1" applyAlignment="1" applyProtection="1">
      <alignment horizontal="right"/>
      <protection locked="0"/>
    </xf>
    <xf numFmtId="0" fontId="0" fillId="0" borderId="24" xfId="0" applyBorder="1" applyAlignment="1"/>
    <xf numFmtId="0" fontId="0" fillId="0" borderId="4" xfId="0" applyBorder="1" applyAlignment="1" applyProtection="1">
      <protection locked="0"/>
    </xf>
    <xf numFmtId="0" fontId="0" fillId="0" borderId="4" xfId="0" applyBorder="1" applyAlignment="1"/>
    <xf numFmtId="0" fontId="20" fillId="0" borderId="27" xfId="0" applyFont="1" applyBorder="1" applyAlignment="1" applyProtection="1">
      <alignment horizontal="center"/>
      <protection locked="0"/>
    </xf>
    <xf numFmtId="0" fontId="0" fillId="0" borderId="27" xfId="0" applyBorder="1" applyAlignment="1" applyProtection="1">
      <alignment horizontal="center"/>
      <protection locked="0"/>
    </xf>
    <xf numFmtId="14" fontId="20" fillId="0" borderId="1" xfId="0" applyNumberFormat="1" applyFont="1" applyBorder="1" applyAlignment="1" applyProtection="1">
      <protection locked="0"/>
    </xf>
    <xf numFmtId="0" fontId="3" fillId="0" borderId="0" xfId="0" applyFont="1" applyAlignment="1">
      <alignment horizontal="right" wrapText="1"/>
    </xf>
    <xf numFmtId="0" fontId="0" fillId="0" borderId="40" xfId="0" applyBorder="1" applyAlignment="1" applyProtection="1">
      <alignment horizontal="center"/>
      <protection locked="0"/>
    </xf>
    <xf numFmtId="2" fontId="0" fillId="0" borderId="28" xfId="0" applyNumberFormat="1" applyBorder="1" applyAlignment="1">
      <alignment horizontal="center"/>
    </xf>
    <xf numFmtId="0" fontId="0" fillId="0" borderId="27" xfId="0" applyBorder="1" applyAlignment="1">
      <alignment horizontal="center"/>
    </xf>
    <xf numFmtId="0" fontId="0" fillId="0" borderId="24" xfId="0" applyBorder="1" applyAlignment="1">
      <alignment horizontal="center"/>
    </xf>
    <xf numFmtId="0" fontId="19" fillId="0" borderId="0" xfId="0" applyFont="1" applyAlignment="1"/>
    <xf numFmtId="0" fontId="0" fillId="0" borderId="28"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4" xfId="0" applyBorder="1" applyAlignment="1" applyProtection="1">
      <alignment horizontal="center"/>
      <protection locked="0"/>
    </xf>
    <xf numFmtId="0" fontId="6" fillId="0" borderId="27" xfId="0" applyFont="1" applyBorder="1" applyAlignment="1">
      <alignment horizontal="center"/>
    </xf>
    <xf numFmtId="0" fontId="20" fillId="0" borderId="1" xfId="0" applyFont="1" applyBorder="1" applyAlignment="1" applyProtection="1">
      <protection locked="0"/>
    </xf>
    <xf numFmtId="0" fontId="0" fillId="0" borderId="25" xfId="0" applyBorder="1" applyAlignment="1" applyProtection="1">
      <alignment horizontal="center"/>
      <protection locked="0"/>
    </xf>
    <xf numFmtId="0" fontId="0" fillId="0" borderId="35" xfId="0" applyBorder="1" applyAlignment="1" applyProtection="1">
      <alignment horizontal="center"/>
      <protection locked="0"/>
    </xf>
    <xf numFmtId="0" fontId="0" fillId="0" borderId="36" xfId="0" applyBorder="1" applyAlignment="1" applyProtection="1">
      <protection locked="0"/>
    </xf>
    <xf numFmtId="0" fontId="7" fillId="0" borderId="27" xfId="0" applyNumberFormat="1" applyFont="1" applyFill="1" applyBorder="1" applyAlignment="1">
      <alignment horizontal="center"/>
    </xf>
    <xf numFmtId="0" fontId="17" fillId="0" borderId="27" xfId="0" applyFont="1" applyBorder="1" applyAlignment="1">
      <alignment horizontal="center"/>
    </xf>
    <xf numFmtId="0" fontId="7" fillId="5" borderId="2" xfId="0" applyFont="1" applyFill="1" applyBorder="1" applyAlignment="1">
      <alignment horizontal="center"/>
    </xf>
    <xf numFmtId="0" fontId="7" fillId="5" borderId="1" xfId="0" applyFont="1" applyFill="1" applyBorder="1" applyAlignment="1"/>
    <xf numFmtId="0" fontId="7" fillId="5" borderId="3" xfId="0" applyFont="1" applyFill="1" applyBorder="1" applyAlignment="1"/>
    <xf numFmtId="2" fontId="0" fillId="0" borderId="2" xfId="0" applyNumberFormat="1" applyBorder="1" applyAlignment="1">
      <alignment horizontal="center"/>
    </xf>
    <xf numFmtId="2" fontId="0" fillId="0" borderId="1" xfId="0" applyNumberFormat="1" applyBorder="1" applyAlignment="1"/>
    <xf numFmtId="2" fontId="0" fillId="0" borderId="3" xfId="0" applyNumberFormat="1" applyBorder="1" applyAlignment="1"/>
    <xf numFmtId="14" fontId="7" fillId="6" borderId="27" xfId="0" applyNumberFormat="1" applyFont="1" applyFill="1" applyBorder="1" applyAlignment="1" applyProtection="1">
      <alignment horizontal="center"/>
      <protection locked="0"/>
    </xf>
    <xf numFmtId="165" fontId="7" fillId="0" borderId="27" xfId="0" applyNumberFormat="1" applyFont="1" applyBorder="1" applyAlignment="1" applyProtection="1">
      <alignment horizontal="center"/>
    </xf>
    <xf numFmtId="2" fontId="0" fillId="0" borderId="25" xfId="0" applyNumberFormat="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22" xfId="0" applyBorder="1" applyAlignment="1" applyProtection="1">
      <alignment horizontal="center"/>
      <protection locked="0"/>
    </xf>
    <xf numFmtId="0" fontId="7" fillId="5" borderId="11" xfId="0" applyFont="1" applyFill="1" applyBorder="1" applyAlignment="1">
      <alignment horizontal="center" wrapText="1"/>
    </xf>
    <xf numFmtId="14" fontId="0" fillId="0" borderId="2" xfId="0" applyNumberFormat="1" applyBorder="1" applyAlignment="1" applyProtection="1">
      <protection locked="0"/>
    </xf>
    <xf numFmtId="0" fontId="0" fillId="0" borderId="1" xfId="0" applyBorder="1" applyAlignment="1" applyProtection="1">
      <protection locked="0"/>
    </xf>
    <xf numFmtId="0" fontId="14" fillId="0" borderId="0" xfId="0" applyFont="1" applyAlignment="1">
      <alignment vertical="top"/>
    </xf>
    <xf numFmtId="0" fontId="14" fillId="0" borderId="0" xfId="0" applyFont="1" applyAlignment="1">
      <alignment horizontal="right" wrapText="1"/>
    </xf>
    <xf numFmtId="0" fontId="0" fillId="0" borderId="0" xfId="0" applyAlignment="1">
      <alignment horizontal="right" wrapText="1"/>
    </xf>
    <xf numFmtId="0" fontId="7" fillId="5" borderId="1" xfId="0" applyFont="1" applyFill="1" applyBorder="1" applyAlignment="1">
      <alignment horizontal="center"/>
    </xf>
    <xf numFmtId="0" fontId="0" fillId="0" borderId="36" xfId="0" applyBorder="1" applyAlignment="1" applyProtection="1">
      <alignment horizontal="center"/>
      <protection locked="0"/>
    </xf>
    <xf numFmtId="0" fontId="7" fillId="5" borderId="38" xfId="0" applyFont="1" applyFill="1" applyBorder="1" applyAlignment="1">
      <alignment horizontal="center" wrapText="1"/>
    </xf>
    <xf numFmtId="14" fontId="0" fillId="0" borderId="25" xfId="0" applyNumberFormat="1" applyBorder="1" applyAlignment="1" applyProtection="1">
      <protection locked="0"/>
    </xf>
    <xf numFmtId="0" fontId="0" fillId="0" borderId="35" xfId="0" applyBorder="1" applyAlignment="1" applyProtection="1">
      <protection locked="0"/>
    </xf>
    <xf numFmtId="0" fontId="0" fillId="0" borderId="35" xfId="0" applyBorder="1" applyAlignment="1"/>
    <xf numFmtId="0" fontId="0" fillId="0" borderId="36" xfId="0" applyBorder="1" applyAlignment="1"/>
    <xf numFmtId="2" fontId="0" fillId="0" borderId="35" xfId="0" applyNumberFormat="1" applyBorder="1" applyAlignment="1"/>
    <xf numFmtId="2" fontId="0" fillId="0" borderId="36" xfId="0" applyNumberFormat="1" applyBorder="1" applyAlignment="1"/>
    <xf numFmtId="0" fontId="0" fillId="0" borderId="25" xfId="0" applyBorder="1" applyAlignment="1"/>
    <xf numFmtId="0" fontId="3" fillId="0" borderId="6" xfId="0" applyFont="1" applyFill="1" applyBorder="1" applyAlignment="1" applyProtection="1">
      <alignment horizontal="center" vertical="top" wrapText="1"/>
    </xf>
    <xf numFmtId="0" fontId="0" fillId="0" borderId="17" xfId="0" applyBorder="1" applyAlignment="1"/>
    <xf numFmtId="0" fontId="0" fillId="0" borderId="9" xfId="0" applyBorder="1" applyAlignment="1"/>
    <xf numFmtId="165" fontId="6" fillId="0" borderId="28" xfId="0" applyNumberFormat="1" applyFont="1" applyBorder="1" applyAlignment="1" applyProtection="1">
      <alignment horizontal="center" vertical="center"/>
    </xf>
    <xf numFmtId="0" fontId="0" fillId="0" borderId="27" xfId="0" applyBorder="1" applyAlignment="1" applyProtection="1"/>
    <xf numFmtId="0" fontId="0" fillId="0" borderId="24" xfId="0" applyBorder="1" applyAlignment="1" applyProtection="1"/>
    <xf numFmtId="0" fontId="7" fillId="0" borderId="1" xfId="0" applyFont="1" applyFill="1" applyBorder="1" applyAlignment="1">
      <alignment horizontal="center"/>
    </xf>
    <xf numFmtId="0" fontId="0" fillId="0" borderId="1" xfId="0" applyBorder="1" applyAlignment="1">
      <alignment horizontal="center"/>
    </xf>
    <xf numFmtId="0" fontId="7" fillId="0" borderId="1" xfId="0" applyNumberFormat="1" applyFont="1" applyFill="1" applyBorder="1" applyAlignment="1">
      <alignment horizontal="center"/>
    </xf>
    <xf numFmtId="165" fontId="6" fillId="0" borderId="1" xfId="0" applyNumberFormat="1" applyFont="1" applyBorder="1" applyAlignment="1">
      <alignment horizontal="center"/>
    </xf>
    <xf numFmtId="165" fontId="6" fillId="6" borderId="28" xfId="0" applyNumberFormat="1" applyFont="1" applyFill="1"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3" fillId="0" borderId="6" xfId="0" applyFont="1" applyFill="1" applyBorder="1" applyAlignment="1">
      <alignment horizontal="center" vertical="top" wrapText="1"/>
    </xf>
    <xf numFmtId="0" fontId="0" fillId="0" borderId="32" xfId="0" applyBorder="1" applyAlignment="1"/>
    <xf numFmtId="0" fontId="0" fillId="0" borderId="0" xfId="0" applyBorder="1" applyAlignment="1"/>
    <xf numFmtId="0" fontId="0" fillId="0" borderId="33" xfId="0" applyBorder="1" applyAlignment="1"/>
    <xf numFmtId="0" fontId="0" fillId="0" borderId="2" xfId="0" applyFill="1" applyBorder="1" applyAlignment="1" applyProtection="1">
      <alignment horizontal="center"/>
    </xf>
    <xf numFmtId="0" fontId="0" fillId="0" borderId="3" xfId="0" applyBorder="1" applyAlignment="1">
      <alignment horizontal="center"/>
    </xf>
    <xf numFmtId="0" fontId="9" fillId="0" borderId="6" xfId="0" applyFont="1" applyBorder="1" applyAlignment="1">
      <alignment horizontal="center"/>
    </xf>
    <xf numFmtId="0" fontId="0" fillId="0" borderId="9" xfId="0" applyBorder="1" applyAlignment="1">
      <alignment horizontal="center"/>
    </xf>
    <xf numFmtId="0" fontId="9" fillId="12" borderId="6" xfId="0" applyFont="1" applyFill="1" applyBorder="1" applyAlignment="1">
      <alignment horizontal="center"/>
    </xf>
    <xf numFmtId="0" fontId="0" fillId="12" borderId="9" xfId="0" applyFill="1" applyBorder="1" applyAlignment="1">
      <alignment horizontal="center"/>
    </xf>
    <xf numFmtId="0" fontId="9" fillId="0" borderId="6" xfId="0" applyFont="1" applyFill="1" applyBorder="1" applyAlignment="1">
      <alignment horizontal="center"/>
    </xf>
    <xf numFmtId="0" fontId="0" fillId="0" borderId="9" xfId="0" applyFill="1" applyBorder="1" applyAlignment="1">
      <alignment horizontal="center"/>
    </xf>
    <xf numFmtId="0" fontId="3" fillId="6" borderId="6" xfId="0" applyFont="1" applyFill="1" applyBorder="1" applyAlignment="1" applyProtection="1">
      <alignment horizontal="center"/>
    </xf>
    <xf numFmtId="0" fontId="3" fillId="0" borderId="17" xfId="0" applyFont="1" applyBorder="1" applyAlignment="1">
      <alignment horizontal="center"/>
    </xf>
    <xf numFmtId="0" fontId="3" fillId="0" borderId="9" xfId="0" applyFont="1" applyBorder="1" applyAlignment="1">
      <alignment horizontal="center"/>
    </xf>
    <xf numFmtId="0" fontId="3" fillId="0" borderId="6" xfId="0" applyFont="1" applyFill="1" applyBorder="1" applyAlignment="1" applyProtection="1">
      <alignment horizontal="center"/>
    </xf>
    <xf numFmtId="0" fontId="3" fillId="0" borderId="17" xfId="0" applyFont="1" applyBorder="1" applyAlignment="1" applyProtection="1">
      <alignment horizontal="center"/>
    </xf>
    <xf numFmtId="0" fontId="3" fillId="0" borderId="9" xfId="0" applyFont="1" applyBorder="1" applyAlignment="1"/>
    <xf numFmtId="165" fontId="3" fillId="7" borderId="28" xfId="0" applyNumberFormat="1" applyFont="1" applyFill="1" applyBorder="1" applyAlignment="1" applyProtection="1">
      <alignment horizontal="center"/>
      <protection locked="0"/>
    </xf>
    <xf numFmtId="0" fontId="3" fillId="6" borderId="27" xfId="0" applyFont="1" applyFill="1" applyBorder="1" applyProtection="1">
      <protection locked="0"/>
    </xf>
    <xf numFmtId="0" fontId="3" fillId="6" borderId="24" xfId="0" applyFont="1" applyFill="1" applyBorder="1" applyProtection="1">
      <protection locked="0"/>
    </xf>
    <xf numFmtId="165" fontId="3" fillId="0" borderId="28" xfId="0" applyNumberFormat="1" applyFont="1" applyBorder="1" applyAlignment="1" applyProtection="1">
      <alignment horizontal="center"/>
    </xf>
    <xf numFmtId="0" fontId="3" fillId="0" borderId="27" xfId="0" applyFont="1" applyBorder="1" applyAlignment="1">
      <alignment horizontal="center"/>
    </xf>
    <xf numFmtId="0" fontId="3" fillId="0" borderId="24" xfId="0" applyFont="1" applyBorder="1" applyAlignment="1"/>
    <xf numFmtId="0" fontId="18" fillId="0" borderId="0" xfId="0" applyFont="1" applyAlignment="1">
      <alignment horizontal="center"/>
    </xf>
    <xf numFmtId="14" fontId="22" fillId="0" borderId="0" xfId="0" applyNumberFormat="1" applyFont="1" applyAlignment="1">
      <alignment horizontal="left"/>
    </xf>
    <xf numFmtId="0" fontId="22" fillId="0" borderId="0" xfId="0" applyFont="1" applyAlignment="1">
      <alignment horizontal="left"/>
    </xf>
    <xf numFmtId="0" fontId="26" fillId="0" borderId="0" xfId="0" applyFont="1" applyBorder="1" applyAlignment="1" applyProtection="1">
      <alignment horizontal="left"/>
    </xf>
    <xf numFmtId="0" fontId="0" fillId="0" borderId="0" xfId="0" applyAlignment="1"/>
    <xf numFmtId="0" fontId="9" fillId="0" borderId="9" xfId="0" applyFont="1" applyBorder="1" applyAlignment="1">
      <alignment horizontal="center"/>
    </xf>
    <xf numFmtId="0" fontId="9" fillId="0" borderId="9" xfId="0" applyFont="1" applyFill="1" applyBorder="1" applyAlignment="1">
      <alignment horizontal="center"/>
    </xf>
    <xf numFmtId="0" fontId="3" fillId="0" borderId="0" xfId="0" applyFont="1" applyFill="1" applyBorder="1" applyAlignment="1">
      <alignment horizontal="left" vertical="top"/>
    </xf>
    <xf numFmtId="0" fontId="0" fillId="0" borderId="0" xfId="0" applyFill="1" applyBorder="1" applyAlignment="1">
      <alignment vertical="top"/>
    </xf>
    <xf numFmtId="0" fontId="3" fillId="0" borderId="6" xfId="0" applyFont="1" applyBorder="1" applyAlignment="1">
      <alignment horizontal="center" vertical="top" wrapText="1"/>
    </xf>
    <xf numFmtId="0" fontId="0" fillId="0" borderId="17" xfId="0" applyBorder="1" applyAlignment="1">
      <alignment horizontal="center" vertical="top" wrapText="1"/>
    </xf>
    <xf numFmtId="0" fontId="0" fillId="0" borderId="9" xfId="0" applyBorder="1" applyAlignment="1">
      <alignment horizontal="center" vertical="top" wrapText="1"/>
    </xf>
    <xf numFmtId="0" fontId="0" fillId="0" borderId="32" xfId="0" applyBorder="1" applyAlignment="1">
      <alignment horizontal="center" vertical="top" wrapText="1"/>
    </xf>
    <xf numFmtId="0" fontId="0" fillId="0" borderId="0" xfId="0" applyAlignment="1">
      <alignment horizontal="center" vertical="top" wrapText="1"/>
    </xf>
    <xf numFmtId="0" fontId="0" fillId="0" borderId="33" xfId="0" applyBorder="1" applyAlignment="1">
      <alignment horizontal="center" vertical="top" wrapText="1"/>
    </xf>
    <xf numFmtId="49" fontId="6" fillId="0" borderId="0" xfId="0" applyNumberFormat="1"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165" fontId="6" fillId="0" borderId="28" xfId="0" applyNumberFormat="1" applyFont="1" applyFill="1" applyBorder="1" applyAlignment="1" applyProtection="1">
      <alignment horizontal="center" vertical="center"/>
    </xf>
    <xf numFmtId="0" fontId="6" fillId="0" borderId="27" xfId="0" applyFont="1" applyBorder="1" applyAlignment="1" applyProtection="1">
      <alignment vertical="center"/>
    </xf>
    <xf numFmtId="0" fontId="6" fillId="0" borderId="24" xfId="0" applyFont="1" applyBorder="1" applyAlignment="1" applyProtection="1">
      <alignment vertical="center"/>
    </xf>
    <xf numFmtId="0" fontId="7" fillId="6" borderId="1" xfId="0" applyNumberFormat="1" applyFont="1" applyFill="1" applyBorder="1" applyAlignment="1" applyProtection="1">
      <alignment horizontal="center"/>
      <protection locked="0"/>
    </xf>
    <xf numFmtId="0" fontId="0" fillId="0" borderId="1" xfId="0" applyNumberFormat="1" applyBorder="1" applyAlignment="1" applyProtection="1">
      <protection locked="0"/>
    </xf>
    <xf numFmtId="49" fontId="3" fillId="6" borderId="6" xfId="0" applyNumberFormat="1" applyFont="1" applyFill="1" applyBorder="1" applyAlignment="1" applyProtection="1">
      <alignment horizontal="center" vertical="top" wrapText="1"/>
    </xf>
    <xf numFmtId="0" fontId="0" fillId="0" borderId="0" xfId="0" applyNumberFormat="1" applyAlignment="1">
      <alignment horizontal="right"/>
    </xf>
    <xf numFmtId="0" fontId="26" fillId="0" borderId="0" xfId="0" applyNumberFormat="1" applyFont="1" applyBorder="1" applyAlignment="1" applyProtection="1">
      <alignment horizontal="center"/>
    </xf>
    <xf numFmtId="0" fontId="0" fillId="0" borderId="27" xfId="0" applyBorder="1" applyAlignment="1" applyProtection="1">
      <protection locked="0"/>
    </xf>
    <xf numFmtId="14" fontId="7" fillId="6" borderId="1" xfId="0" applyNumberFormat="1" applyFont="1" applyFill="1" applyBorder="1" applyAlignment="1" applyProtection="1">
      <alignment horizontal="center"/>
      <protection locked="0"/>
    </xf>
    <xf numFmtId="166" fontId="1" fillId="2" borderId="2" xfId="0" applyNumberFormat="1" applyFont="1" applyFill="1" applyBorder="1" applyAlignment="1" applyProtection="1">
      <alignment horizontal="right"/>
    </xf>
    <xf numFmtId="0" fontId="0" fillId="0" borderId="1" xfId="0" applyBorder="1" applyAlignment="1">
      <alignment horizontal="right"/>
    </xf>
    <xf numFmtId="0" fontId="9" fillId="2" borderId="6" xfId="0" applyFont="1" applyFill="1" applyBorder="1" applyAlignment="1">
      <alignment horizontal="center"/>
    </xf>
    <xf numFmtId="0" fontId="0" fillId="2" borderId="9" xfId="0" applyFill="1" applyBorder="1" applyAlignment="1">
      <alignment horizontal="center"/>
    </xf>
    <xf numFmtId="0" fontId="3" fillId="6" borderId="6" xfId="0" applyFont="1" applyFill="1" applyBorder="1" applyAlignment="1">
      <alignment horizontal="left" vertical="top"/>
    </xf>
    <xf numFmtId="0" fontId="0" fillId="0" borderId="17" xfId="0" applyBorder="1" applyAlignment="1">
      <alignment vertical="top"/>
    </xf>
    <xf numFmtId="0" fontId="0" fillId="0" borderId="9" xfId="0" applyBorder="1" applyAlignment="1">
      <alignment vertical="top"/>
    </xf>
    <xf numFmtId="49" fontId="6" fillId="6" borderId="32" xfId="0" applyNumberFormat="1"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33"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0" fillId="0" borderId="27" xfId="0" applyBorder="1" applyAlignment="1">
      <alignment horizontal="center" vertical="center"/>
    </xf>
    <xf numFmtId="0" fontId="0" fillId="0" borderId="24" xfId="0" applyBorder="1" applyAlignment="1">
      <alignment horizontal="center" vertical="center"/>
    </xf>
    <xf numFmtId="49" fontId="3" fillId="6" borderId="17" xfId="0" applyNumberFormat="1" applyFont="1" applyFill="1" applyBorder="1" applyAlignment="1" applyProtection="1">
      <alignment horizontal="center" vertical="top" wrapText="1"/>
    </xf>
    <xf numFmtId="49" fontId="3" fillId="6" borderId="9" xfId="0" applyNumberFormat="1" applyFont="1" applyFill="1" applyBorder="1" applyAlignment="1" applyProtection="1">
      <alignment horizontal="center" vertical="top" wrapText="1"/>
    </xf>
    <xf numFmtId="49" fontId="3" fillId="6" borderId="32" xfId="0" applyNumberFormat="1" applyFont="1" applyFill="1" applyBorder="1" applyAlignment="1" applyProtection="1">
      <alignment horizontal="center" vertical="top" wrapText="1"/>
    </xf>
    <xf numFmtId="49" fontId="3" fillId="6" borderId="0" xfId="0" applyNumberFormat="1" applyFont="1" applyFill="1" applyBorder="1" applyAlignment="1" applyProtection="1">
      <alignment horizontal="center" vertical="top" wrapText="1"/>
    </xf>
    <xf numFmtId="49" fontId="3" fillId="6" borderId="33" xfId="0" applyNumberFormat="1" applyFont="1" applyFill="1" applyBorder="1" applyAlignment="1" applyProtection="1">
      <alignment horizontal="center" vertical="top" wrapText="1"/>
    </xf>
    <xf numFmtId="0" fontId="3" fillId="0" borderId="17" xfId="0" applyFont="1" applyBorder="1" applyAlignment="1">
      <alignment horizontal="center" vertical="top" wrapText="1"/>
    </xf>
    <xf numFmtId="0" fontId="3" fillId="0" borderId="9" xfId="0" applyFont="1" applyBorder="1" applyAlignment="1">
      <alignment horizontal="center" vertical="top" wrapText="1"/>
    </xf>
    <xf numFmtId="0" fontId="3" fillId="0" borderId="32" xfId="0" applyFont="1" applyBorder="1" applyAlignment="1">
      <alignment horizontal="center" vertical="top" wrapText="1"/>
    </xf>
    <xf numFmtId="0" fontId="3" fillId="0" borderId="0" xfId="0" applyFont="1" applyBorder="1" applyAlignment="1">
      <alignment horizontal="center" vertical="top" wrapText="1"/>
    </xf>
    <xf numFmtId="0" fontId="3" fillId="0" borderId="33" xfId="0" applyFont="1" applyBorder="1" applyAlignment="1">
      <alignment horizontal="center" vertical="top" wrapText="1"/>
    </xf>
    <xf numFmtId="0" fontId="3" fillId="0" borderId="0" xfId="0" applyFont="1" applyFill="1" applyBorder="1" applyAlignment="1" applyProtection="1">
      <alignment horizontal="left" vertical="top"/>
    </xf>
    <xf numFmtId="0" fontId="3" fillId="0" borderId="33" xfId="0" applyFont="1" applyFill="1" applyBorder="1" applyAlignment="1" applyProtection="1">
      <alignment horizontal="left" vertical="top"/>
    </xf>
    <xf numFmtId="49" fontId="6" fillId="0" borderId="33" xfId="0" applyNumberFormat="1" applyFont="1" applyFill="1" applyBorder="1" applyAlignment="1" applyProtection="1">
      <alignment horizontal="center" vertical="center"/>
    </xf>
    <xf numFmtId="165" fontId="1" fillId="6" borderId="28" xfId="0" applyNumberFormat="1" applyFont="1" applyFill="1" applyBorder="1" applyAlignment="1" applyProtection="1">
      <alignment horizontal="center" vertical="center"/>
      <protection locked="0"/>
    </xf>
    <xf numFmtId="165" fontId="6" fillId="6" borderId="27" xfId="0" applyNumberFormat="1" applyFont="1" applyFill="1" applyBorder="1" applyAlignment="1" applyProtection="1">
      <alignment horizontal="center" vertical="center"/>
      <protection locked="0"/>
    </xf>
    <xf numFmtId="165" fontId="6" fillId="6" borderId="24" xfId="0" applyNumberFormat="1" applyFont="1" applyFill="1" applyBorder="1" applyAlignment="1" applyProtection="1">
      <alignment horizontal="center" vertical="center"/>
      <protection locked="0"/>
    </xf>
    <xf numFmtId="165" fontId="6" fillId="0" borderId="27" xfId="0" applyNumberFormat="1" applyFont="1" applyFill="1" applyBorder="1" applyAlignment="1" applyProtection="1">
      <alignment horizontal="center" vertical="center"/>
    </xf>
    <xf numFmtId="165" fontId="6" fillId="0" borderId="24" xfId="0" applyNumberFormat="1" applyFont="1" applyFill="1" applyBorder="1" applyAlignment="1" applyProtection="1">
      <alignment horizontal="center" vertical="center"/>
    </xf>
    <xf numFmtId="0" fontId="9" fillId="0" borderId="6" xfId="0" applyFont="1" applyBorder="1" applyAlignment="1" applyProtection="1">
      <alignment horizontal="center"/>
    </xf>
    <xf numFmtId="0" fontId="9" fillId="0" borderId="9" xfId="0" applyFont="1" applyBorder="1" applyAlignment="1" applyProtection="1">
      <alignment horizontal="center"/>
    </xf>
    <xf numFmtId="0" fontId="0" fillId="0" borderId="9" xfId="0" applyBorder="1" applyAlignment="1" applyProtection="1">
      <alignment horizontal="center"/>
    </xf>
    <xf numFmtId="0" fontId="3" fillId="0" borderId="17" xfId="0" applyFont="1" applyFill="1" applyBorder="1" applyAlignment="1" applyProtection="1">
      <alignment horizontal="center" vertical="top" wrapText="1"/>
    </xf>
    <xf numFmtId="0" fontId="3" fillId="0" borderId="9" xfId="0" applyFont="1" applyFill="1" applyBorder="1" applyAlignment="1" applyProtection="1">
      <alignment horizontal="center" vertical="top" wrapText="1"/>
    </xf>
    <xf numFmtId="14" fontId="23" fillId="0" borderId="0" xfId="0" applyNumberFormat="1" applyFont="1" applyAlignment="1">
      <alignment horizontal="left"/>
    </xf>
    <xf numFmtId="0" fontId="23" fillId="0" borderId="0" xfId="0" applyNumberFormat="1" applyFont="1" applyAlignment="1">
      <alignment horizontal="left"/>
    </xf>
    <xf numFmtId="0" fontId="0" fillId="0" borderId="6" xfId="0" applyBorder="1" applyAlignment="1">
      <alignment horizontal="center"/>
    </xf>
    <xf numFmtId="0" fontId="3" fillId="0" borderId="17" xfId="0" applyFont="1" applyFill="1" applyBorder="1" applyAlignment="1">
      <alignment horizontal="center" vertical="top" wrapText="1"/>
    </xf>
    <xf numFmtId="0" fontId="3" fillId="0" borderId="9" xfId="0" applyFont="1" applyFill="1" applyBorder="1" applyAlignment="1">
      <alignment horizontal="center" vertical="top" wrapText="1"/>
    </xf>
    <xf numFmtId="0" fontId="3" fillId="0" borderId="32"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0" borderId="33" xfId="0" applyFont="1" applyFill="1" applyBorder="1" applyAlignment="1">
      <alignment horizontal="center" vertical="top" wrapText="1"/>
    </xf>
    <xf numFmtId="165" fontId="6" fillId="0" borderId="27" xfId="0" applyNumberFormat="1" applyFont="1" applyBorder="1" applyAlignment="1" applyProtection="1">
      <alignment horizontal="center" vertical="center"/>
    </xf>
    <xf numFmtId="165" fontId="6" fillId="0" borderId="24" xfId="0" applyNumberFormat="1" applyFont="1" applyBorder="1" applyAlignment="1" applyProtection="1">
      <alignment horizontal="center" vertical="center"/>
    </xf>
    <xf numFmtId="0" fontId="0" fillId="0" borderId="42" xfId="0" applyBorder="1" applyAlignment="1" applyProtection="1">
      <protection locked="0"/>
    </xf>
    <xf numFmtId="0" fontId="0" fillId="0" borderId="16" xfId="0" applyBorder="1" applyAlignment="1" applyProtection="1">
      <protection locked="0"/>
    </xf>
    <xf numFmtId="0" fontId="0" fillId="0" borderId="16" xfId="0" applyBorder="1" applyAlignment="1"/>
    <xf numFmtId="165" fontId="1" fillId="0" borderId="28" xfId="0" applyNumberFormat="1" applyFont="1" applyBorder="1" applyAlignment="1" applyProtection="1">
      <alignment horizontal="center" vertical="center"/>
    </xf>
    <xf numFmtId="0" fontId="0" fillId="0" borderId="0" xfId="0" applyAlignment="1" applyProtection="1"/>
    <xf numFmtId="0" fontId="29" fillId="0" borderId="28" xfId="0" applyFont="1" applyFill="1" applyBorder="1" applyAlignment="1">
      <alignment horizontal="center" vertical="top"/>
    </xf>
    <xf numFmtId="0" fontId="29" fillId="0" borderId="24" xfId="0" applyFont="1" applyFill="1" applyBorder="1" applyAlignment="1">
      <alignment horizontal="center" vertical="top"/>
    </xf>
    <xf numFmtId="0" fontId="29" fillId="0" borderId="28" xfId="0" applyFont="1" applyBorder="1" applyAlignment="1">
      <alignment horizontal="center" vertical="top"/>
    </xf>
    <xf numFmtId="0" fontId="0" fillId="0" borderId="24" xfId="0" applyBorder="1"/>
    <xf numFmtId="0" fontId="0" fillId="0" borderId="17" xfId="0" applyBorder="1" applyAlignment="1">
      <alignment horizontal="center"/>
    </xf>
    <xf numFmtId="0" fontId="0" fillId="0" borderId="33" xfId="0" applyBorder="1" applyAlignment="1">
      <alignment horizontal="center"/>
    </xf>
    <xf numFmtId="0" fontId="9" fillId="0" borderId="32" xfId="0" applyFont="1" applyBorder="1" applyAlignment="1">
      <alignment horizontal="center"/>
    </xf>
    <xf numFmtId="0" fontId="9" fillId="0" borderId="17" xfId="0" applyFont="1" applyBorder="1" applyAlignment="1">
      <alignment horizontal="center"/>
    </xf>
    <xf numFmtId="0" fontId="6" fillId="0" borderId="9" xfId="0" applyFont="1" applyBorder="1" applyAlignment="1"/>
    <xf numFmtId="0" fontId="9" fillId="0" borderId="32" xfId="0" applyFont="1" applyFill="1" applyBorder="1" applyAlignment="1">
      <alignment horizontal="center"/>
    </xf>
    <xf numFmtId="0" fontId="9" fillId="0" borderId="33" xfId="0" applyFont="1" applyFill="1" applyBorder="1" applyAlignment="1">
      <alignment horizontal="center"/>
    </xf>
    <xf numFmtId="0" fontId="9" fillId="15" borderId="6" xfId="0" applyFont="1" applyFill="1" applyBorder="1" applyAlignment="1">
      <alignment horizontal="center"/>
    </xf>
    <xf numFmtId="0" fontId="9" fillId="15" borderId="9" xfId="0" applyFont="1" applyFill="1" applyBorder="1" applyAlignment="1">
      <alignment horizontal="center"/>
    </xf>
    <xf numFmtId="14" fontId="12" fillId="0" borderId="0" xfId="0" applyNumberFormat="1" applyFont="1" applyAlignment="1">
      <alignment horizontal="left"/>
    </xf>
    <xf numFmtId="0" fontId="29" fillId="0" borderId="27" xfId="0" applyFont="1" applyBorder="1" applyAlignment="1">
      <alignment horizontal="center" vertical="top"/>
    </xf>
    <xf numFmtId="0" fontId="29" fillId="12" borderId="28" xfId="0" applyFont="1" applyFill="1" applyBorder="1" applyAlignment="1">
      <alignment horizontal="center" vertical="top"/>
    </xf>
    <xf numFmtId="0" fontId="29" fillId="12" borderId="24" xfId="0" applyFont="1" applyFill="1" applyBorder="1" applyAlignment="1">
      <alignment horizontal="center" vertical="top"/>
    </xf>
    <xf numFmtId="0" fontId="9" fillId="12" borderId="9" xfId="0" applyFont="1" applyFill="1" applyBorder="1" applyAlignment="1">
      <alignment horizontal="center"/>
    </xf>
    <xf numFmtId="0" fontId="0" fillId="15" borderId="9" xfId="0" applyFill="1" applyBorder="1" applyAlignment="1">
      <alignment horizontal="center"/>
    </xf>
    <xf numFmtId="0" fontId="6" fillId="2" borderId="4" xfId="0" applyFont="1" applyFill="1" applyBorder="1" applyAlignment="1" applyProtection="1">
      <alignment horizontal="center" vertical="center" textRotation="255"/>
    </xf>
    <xf numFmtId="0" fontId="0" fillId="2" borderId="4" xfId="0" applyFill="1" applyBorder="1" applyAlignment="1"/>
    <xf numFmtId="49" fontId="1" fillId="2" borderId="4" xfId="0" applyNumberFormat="1" applyFont="1" applyFill="1" applyBorder="1" applyAlignment="1" applyProtection="1">
      <alignment horizontal="center" vertical="center" textRotation="255"/>
    </xf>
    <xf numFmtId="49" fontId="0" fillId="2" borderId="4" xfId="0" applyNumberFormat="1" applyFill="1" applyBorder="1" applyAlignment="1"/>
    <xf numFmtId="0" fontId="14" fillId="0" borderId="0" xfId="0" applyFont="1" applyAlignment="1">
      <alignment horizontal="center"/>
    </xf>
    <xf numFmtId="0" fontId="0" fillId="0" borderId="0" xfId="0" applyAlignment="1">
      <alignment horizontal="center"/>
    </xf>
    <xf numFmtId="0" fontId="6" fillId="2" borderId="5" xfId="0" applyFont="1" applyFill="1" applyBorder="1" applyAlignment="1" applyProtection="1">
      <alignment horizontal="center" vertical="center" textRotation="255"/>
    </xf>
    <xf numFmtId="0" fontId="0" fillId="0" borderId="34" xfId="0" applyBorder="1"/>
    <xf numFmtId="0" fontId="0" fillId="0" borderId="18" xfId="0" applyBorder="1"/>
    <xf numFmtId="0" fontId="6" fillId="2" borderId="5" xfId="0" applyFont="1" applyFill="1" applyBorder="1" applyAlignment="1">
      <alignment horizontal="center" vertical="center" textRotation="255"/>
    </xf>
    <xf numFmtId="0" fontId="0" fillId="2" borderId="34" xfId="0" applyFill="1" applyBorder="1" applyAlignment="1">
      <alignment horizontal="center" vertical="center" textRotation="255"/>
    </xf>
    <xf numFmtId="0" fontId="0" fillId="2" borderId="18" xfId="0" applyFill="1" applyBorder="1" applyAlignment="1">
      <alignment horizontal="center" vertical="center" textRotation="255"/>
    </xf>
    <xf numFmtId="165" fontId="3" fillId="0" borderId="2" xfId="0" applyNumberFormat="1" applyFont="1" applyBorder="1" applyAlignment="1" applyProtection="1"/>
    <xf numFmtId="165" fontId="3" fillId="0" borderId="2" xfId="0" applyNumberFormat="1" applyFont="1" applyBorder="1" applyAlignment="1" applyProtection="1">
      <alignment horizontal="center"/>
    </xf>
    <xf numFmtId="0" fontId="3" fillId="0" borderId="25" xfId="0" applyNumberFormat="1" applyFont="1" applyBorder="1" applyAlignment="1"/>
    <xf numFmtId="165" fontId="3" fillId="0" borderId="25" xfId="0" applyNumberFormat="1" applyFont="1" applyBorder="1" applyAlignment="1" applyProtection="1">
      <alignment horizontal="center"/>
    </xf>
    <xf numFmtId="0" fontId="6" fillId="0" borderId="1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3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6" xfId="0" applyFont="1" applyBorder="1" applyAlignment="1">
      <alignment horizontal="center" vertical="center" textRotation="90" wrapText="1"/>
    </xf>
    <xf numFmtId="0" fontId="0" fillId="0" borderId="17" xfId="0" applyBorder="1" applyAlignment="1">
      <alignment wrapText="1"/>
    </xf>
    <xf numFmtId="0" fontId="0" fillId="0" borderId="9" xfId="0" applyBorder="1" applyAlignment="1">
      <alignment wrapText="1"/>
    </xf>
    <xf numFmtId="0" fontId="0" fillId="0" borderId="32" xfId="0" applyBorder="1" applyAlignment="1">
      <alignment wrapText="1"/>
    </xf>
    <xf numFmtId="0" fontId="0" fillId="0" borderId="33" xfId="0" applyBorder="1" applyAlignment="1">
      <alignment wrapText="1"/>
    </xf>
    <xf numFmtId="0" fontId="0" fillId="0" borderId="14" xfId="0" applyBorder="1" applyAlignment="1">
      <alignment wrapText="1"/>
    </xf>
    <xf numFmtId="0" fontId="0" fillId="0" borderId="30" xfId="0" applyBorder="1" applyAlignment="1">
      <alignment wrapText="1"/>
    </xf>
    <xf numFmtId="0" fontId="0" fillId="0" borderId="13" xfId="0" applyBorder="1" applyAlignment="1">
      <alignment wrapText="1"/>
    </xf>
    <xf numFmtId="0" fontId="6" fillId="0" borderId="6" xfId="0" applyNumberFormat="1" applyFont="1" applyBorder="1" applyAlignment="1">
      <alignment horizontal="center" vertical="center" wrapText="1"/>
    </xf>
    <xf numFmtId="0" fontId="0" fillId="0" borderId="17" xfId="0" applyBorder="1" applyAlignment="1">
      <alignment horizontal="center" vertical="center" wrapText="1"/>
    </xf>
    <xf numFmtId="0" fontId="0" fillId="0" borderId="9" xfId="0" applyBorder="1" applyAlignment="1">
      <alignment horizontal="center" vertical="center" wrapText="1"/>
    </xf>
    <xf numFmtId="0" fontId="0" fillId="0" borderId="32" xfId="0" applyBorder="1" applyAlignment="1">
      <alignment horizontal="center" vertical="center" wrapText="1"/>
    </xf>
    <xf numFmtId="0" fontId="0" fillId="0" borderId="0" xfId="0" applyBorder="1" applyAlignment="1">
      <alignment horizontal="center" vertical="center" wrapText="1"/>
    </xf>
    <xf numFmtId="0" fontId="0" fillId="0" borderId="33" xfId="0" applyBorder="1" applyAlignment="1">
      <alignment horizontal="center" vertical="center" wrapText="1"/>
    </xf>
    <xf numFmtId="0" fontId="0" fillId="0" borderId="14" xfId="0" applyBorder="1" applyAlignment="1">
      <alignment horizontal="center" vertical="center" wrapText="1"/>
    </xf>
    <xf numFmtId="0" fontId="0" fillId="0" borderId="30" xfId="0" applyBorder="1" applyAlignment="1">
      <alignment horizontal="center" vertical="center" wrapText="1"/>
    </xf>
    <xf numFmtId="0" fontId="0" fillId="0" borderId="13" xfId="0" applyBorder="1" applyAlignment="1">
      <alignment horizontal="center" vertical="center" wrapText="1"/>
    </xf>
    <xf numFmtId="165" fontId="3" fillId="0" borderId="1" xfId="0" applyNumberFormat="1" applyFont="1" applyBorder="1" applyAlignment="1" applyProtection="1"/>
    <xf numFmtId="165" fontId="3" fillId="0" borderId="3" xfId="0" applyNumberFormat="1" applyFont="1" applyBorder="1" applyAlignment="1" applyProtection="1"/>
    <xf numFmtId="165" fontId="3" fillId="0" borderId="1" xfId="0" applyNumberFormat="1" applyFont="1" applyBorder="1" applyAlignment="1" applyProtection="1">
      <alignment horizontal="center"/>
    </xf>
    <xf numFmtId="165" fontId="3" fillId="0" borderId="3" xfId="0" applyNumberFormat="1" applyFont="1" applyBorder="1" applyAlignment="1" applyProtection="1">
      <alignment horizontal="center"/>
    </xf>
    <xf numFmtId="0" fontId="0" fillId="0" borderId="0" xfId="0" applyAlignment="1">
      <alignment horizontal="center" vertical="center" wrapText="1"/>
    </xf>
    <xf numFmtId="0" fontId="6" fillId="0" borderId="6"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4" xfId="0" applyFont="1" applyBorder="1" applyAlignment="1">
      <alignment horizontal="center" vertical="center" wrapText="1"/>
    </xf>
    <xf numFmtId="0" fontId="23" fillId="0" borderId="2" xfId="0" applyNumberFormat="1" applyFont="1" applyBorder="1" applyAlignment="1">
      <alignment wrapText="1"/>
    </xf>
    <xf numFmtId="0" fontId="23" fillId="0" borderId="1" xfId="0" applyFont="1" applyBorder="1" applyAlignment="1">
      <alignment wrapText="1"/>
    </xf>
    <xf numFmtId="0" fontId="23" fillId="0" borderId="3" xfId="0" applyFont="1" applyBorder="1" applyAlignment="1">
      <alignment wrapText="1"/>
    </xf>
    <xf numFmtId="0" fontId="5" fillId="0" borderId="17" xfId="0" applyFont="1" applyBorder="1" applyAlignment="1">
      <alignment horizontal="center" vertical="center" textRotation="90" wrapText="1"/>
    </xf>
    <xf numFmtId="0" fontId="19" fillId="0" borderId="9" xfId="0" applyFont="1" applyBorder="1" applyAlignment="1">
      <alignment wrapText="1"/>
    </xf>
    <xf numFmtId="0" fontId="19" fillId="0" borderId="32" xfId="0" applyFont="1" applyBorder="1" applyAlignment="1">
      <alignment wrapText="1"/>
    </xf>
    <xf numFmtId="0" fontId="19" fillId="0" borderId="0" xfId="0" applyFont="1" applyBorder="1" applyAlignment="1">
      <alignment wrapText="1"/>
    </xf>
    <xf numFmtId="0" fontId="19" fillId="0" borderId="33" xfId="0" applyFont="1" applyBorder="1" applyAlignment="1">
      <alignment wrapText="1"/>
    </xf>
    <xf numFmtId="0" fontId="19" fillId="0" borderId="14" xfId="0" applyFont="1" applyBorder="1" applyAlignment="1">
      <alignment wrapText="1"/>
    </xf>
    <xf numFmtId="0" fontId="19" fillId="0" borderId="30" xfId="0" applyFont="1" applyBorder="1" applyAlignment="1">
      <alignment wrapText="1"/>
    </xf>
    <xf numFmtId="0" fontId="19" fillId="0" borderId="13" xfId="0" applyFont="1" applyBorder="1" applyAlignment="1">
      <alignment wrapText="1"/>
    </xf>
    <xf numFmtId="0" fontId="23" fillId="0" borderId="25" xfId="0" applyNumberFormat="1" applyFont="1" applyBorder="1" applyAlignment="1">
      <alignment wrapText="1"/>
    </xf>
    <xf numFmtId="0" fontId="23" fillId="0" borderId="35" xfId="0" applyFont="1" applyBorder="1" applyAlignment="1">
      <alignment wrapText="1"/>
    </xf>
    <xf numFmtId="0" fontId="23" fillId="0" borderId="36" xfId="0" applyFont="1" applyBorder="1" applyAlignment="1">
      <alignment wrapText="1"/>
    </xf>
    <xf numFmtId="0" fontId="23" fillId="0" borderId="1" xfId="0" applyNumberFormat="1" applyFont="1" applyBorder="1" applyAlignment="1">
      <alignment wrapText="1"/>
    </xf>
    <xf numFmtId="0" fontId="23" fillId="0" borderId="3" xfId="0" applyNumberFormat="1" applyFont="1" applyBorder="1" applyAlignment="1">
      <alignment wrapText="1"/>
    </xf>
    <xf numFmtId="0" fontId="19" fillId="0" borderId="9" xfId="0" applyFont="1" applyBorder="1" applyAlignment="1">
      <alignment horizontal="center" wrapText="1"/>
    </xf>
    <xf numFmtId="0" fontId="19" fillId="0" borderId="32" xfId="0" applyFont="1" applyBorder="1" applyAlignment="1">
      <alignment horizontal="center" wrapText="1"/>
    </xf>
    <xf numFmtId="0" fontId="19" fillId="0" borderId="0" xfId="0" applyFont="1" applyBorder="1" applyAlignment="1">
      <alignment horizontal="center" wrapText="1"/>
    </xf>
    <xf numFmtId="0" fontId="19" fillId="0" borderId="33" xfId="0" applyFont="1" applyBorder="1" applyAlignment="1">
      <alignment horizontal="center" wrapText="1"/>
    </xf>
    <xf numFmtId="0" fontId="19" fillId="0" borderId="14" xfId="0" applyFont="1" applyBorder="1" applyAlignment="1">
      <alignment horizontal="center" wrapText="1"/>
    </xf>
    <xf numFmtId="0" fontId="19" fillId="0" borderId="30" xfId="0" applyFont="1" applyBorder="1" applyAlignment="1">
      <alignment horizontal="center" wrapText="1"/>
    </xf>
    <xf numFmtId="0" fontId="19" fillId="0" borderId="13" xfId="0" applyFont="1" applyBorder="1" applyAlignment="1">
      <alignment horizontal="center" wrapText="1"/>
    </xf>
    <xf numFmtId="165" fontId="23" fillId="0" borderId="2" xfId="0" applyNumberFormat="1" applyFont="1" applyBorder="1" applyAlignment="1" applyProtection="1">
      <alignment wrapText="1"/>
    </xf>
    <xf numFmtId="165" fontId="23" fillId="0" borderId="1" xfId="0" applyNumberFormat="1" applyFont="1" applyBorder="1" applyAlignment="1" applyProtection="1">
      <alignment wrapText="1"/>
    </xf>
    <xf numFmtId="165" fontId="3" fillId="0" borderId="2" xfId="0" applyNumberFormat="1" applyFont="1" applyBorder="1" applyAlignment="1"/>
    <xf numFmtId="0" fontId="3" fillId="0" borderId="1" xfId="0" applyFont="1" applyBorder="1" applyAlignment="1"/>
    <xf numFmtId="0" fontId="3" fillId="0" borderId="3" xfId="0" applyFont="1" applyBorder="1" applyAlignment="1"/>
    <xf numFmtId="165" fontId="3" fillId="0" borderId="25" xfId="0" applyNumberFormat="1" applyFont="1" applyBorder="1" applyAlignment="1"/>
    <xf numFmtId="0" fontId="3" fillId="0" borderId="35" xfId="0" applyFont="1" applyBorder="1" applyAlignment="1"/>
    <xf numFmtId="0" fontId="3" fillId="0" borderId="36" xfId="0" applyFont="1" applyBorder="1" applyAlignment="1"/>
    <xf numFmtId="165" fontId="3" fillId="0" borderId="1" xfId="0" applyNumberFormat="1" applyFont="1" applyBorder="1" applyAlignment="1"/>
    <xf numFmtId="165" fontId="3" fillId="0" borderId="3" xfId="0" applyNumberFormat="1" applyFont="1" applyBorder="1" applyAlignment="1"/>
    <xf numFmtId="0" fontId="13" fillId="0" borderId="6" xfId="0" applyFont="1" applyBorder="1" applyAlignment="1">
      <alignment horizontal="center" textRotation="90" wrapText="1"/>
    </xf>
    <xf numFmtId="0" fontId="0" fillId="0" borderId="0" xfId="0" applyBorder="1" applyAlignment="1">
      <alignment wrapText="1"/>
    </xf>
    <xf numFmtId="165" fontId="3" fillId="0" borderId="2" xfId="0" applyNumberFormat="1" applyFont="1" applyFill="1" applyBorder="1" applyAlignment="1" applyProtection="1"/>
    <xf numFmtId="0" fontId="0" fillId="0" borderId="1" xfId="0" applyFill="1" applyBorder="1" applyAlignment="1"/>
    <xf numFmtId="0" fontId="0" fillId="0" borderId="3" xfId="0" applyFill="1" applyBorder="1" applyAlignment="1"/>
    <xf numFmtId="165" fontId="3" fillId="0" borderId="1" xfId="0" applyNumberFormat="1" applyFont="1" applyFill="1" applyBorder="1" applyAlignment="1" applyProtection="1"/>
    <xf numFmtId="165" fontId="3" fillId="0" borderId="3" xfId="0" applyNumberFormat="1" applyFont="1" applyFill="1" applyBorder="1" applyAlignment="1" applyProtection="1"/>
    <xf numFmtId="0" fontId="13" fillId="0" borderId="5" xfId="0" applyFont="1" applyBorder="1" applyAlignment="1">
      <alignment horizontal="center" textRotation="90" wrapText="1"/>
    </xf>
    <xf numFmtId="0" fontId="13" fillId="0" borderId="34" xfId="0" applyFont="1" applyBorder="1" applyAlignment="1">
      <alignment horizontal="center" wrapText="1"/>
    </xf>
    <xf numFmtId="0" fontId="13" fillId="0" borderId="11" xfId="0" applyFont="1" applyBorder="1" applyAlignment="1">
      <alignment horizontal="center" wrapText="1"/>
    </xf>
    <xf numFmtId="0" fontId="14" fillId="0" borderId="0" xfId="0" applyFont="1" applyAlignment="1"/>
    <xf numFmtId="0" fontId="13" fillId="0" borderId="32" xfId="0" applyFont="1" applyBorder="1" applyAlignment="1">
      <alignment horizontal="center" wrapText="1"/>
    </xf>
    <xf numFmtId="0" fontId="13" fillId="0" borderId="14" xfId="0" applyFont="1" applyBorder="1" applyAlignment="1">
      <alignment horizontal="center" wrapText="1"/>
    </xf>
    <xf numFmtId="0" fontId="0" fillId="0" borderId="17" xfId="0" applyBorder="1"/>
    <xf numFmtId="0" fontId="0" fillId="0" borderId="9" xfId="0" applyBorder="1"/>
    <xf numFmtId="0" fontId="0" fillId="0" borderId="32" xfId="0" applyBorder="1"/>
    <xf numFmtId="0" fontId="0" fillId="0" borderId="0" xfId="0"/>
    <xf numFmtId="0" fontId="0" fillId="0" borderId="33" xfId="0" applyBorder="1"/>
    <xf numFmtId="0" fontId="0" fillId="0" borderId="14" xfId="0" applyBorder="1"/>
    <xf numFmtId="0" fontId="0" fillId="0" borderId="30" xfId="0" applyBorder="1"/>
    <xf numFmtId="0" fontId="0" fillId="0" borderId="13" xfId="0" applyBorder="1"/>
    <xf numFmtId="165" fontId="3" fillId="0" borderId="25" xfId="0" applyNumberFormat="1" applyFont="1" applyFill="1" applyBorder="1" applyAlignment="1" applyProtection="1"/>
    <xf numFmtId="0" fontId="0" fillId="0" borderId="35" xfId="0" applyFill="1" applyBorder="1" applyAlignment="1"/>
    <xf numFmtId="0" fontId="0" fillId="0" borderId="36" xfId="0" applyFill="1" applyBorder="1" applyAlignment="1"/>
    <xf numFmtId="165" fontId="3" fillId="0" borderId="25" xfId="0" applyNumberFormat="1" applyFont="1" applyBorder="1" applyAlignment="1">
      <alignment horizontal="center"/>
    </xf>
    <xf numFmtId="0" fontId="9" fillId="0" borderId="28" xfId="0" applyFont="1" applyFill="1"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6" fillId="2" borderId="6" xfId="0" applyFont="1" applyFill="1" applyBorder="1" applyAlignment="1" applyProtection="1">
      <alignment horizontal="center" wrapText="1"/>
    </xf>
    <xf numFmtId="0" fontId="0" fillId="2" borderId="17" xfId="0" applyFill="1" applyBorder="1" applyAlignment="1" applyProtection="1">
      <alignment wrapText="1"/>
    </xf>
    <xf numFmtId="0" fontId="0" fillId="2" borderId="9" xfId="0" applyFill="1" applyBorder="1" applyAlignment="1" applyProtection="1">
      <alignment wrapText="1"/>
    </xf>
    <xf numFmtId="0" fontId="9" fillId="2" borderId="28" xfId="0" applyFont="1" applyFill="1" applyBorder="1" applyAlignment="1" applyProtection="1">
      <alignment vertical="top" wrapText="1"/>
      <protection locked="0"/>
    </xf>
    <xf numFmtId="0" fontId="0" fillId="2" borderId="27" xfId="0" applyFill="1" applyBorder="1" applyAlignment="1" applyProtection="1">
      <alignment wrapText="1"/>
      <protection locked="0"/>
    </xf>
    <xf numFmtId="0" fontId="0" fillId="2" borderId="24" xfId="0" applyFill="1" applyBorder="1" applyAlignment="1" applyProtection="1">
      <alignment wrapText="1"/>
      <protection locked="0"/>
    </xf>
    <xf numFmtId="0" fontId="6" fillId="15" borderId="6" xfId="0" applyFont="1" applyFill="1" applyBorder="1" applyAlignment="1" applyProtection="1">
      <alignment horizontal="center" wrapText="1"/>
    </xf>
    <xf numFmtId="0" fontId="0" fillId="15" borderId="17" xfId="0" applyFill="1" applyBorder="1" applyAlignment="1" applyProtection="1">
      <alignment wrapText="1"/>
    </xf>
    <xf numFmtId="0" fontId="0" fillId="15" borderId="9" xfId="0" applyFill="1" applyBorder="1" applyAlignment="1" applyProtection="1">
      <alignment wrapText="1"/>
    </xf>
    <xf numFmtId="0" fontId="6" fillId="15" borderId="32" xfId="0" applyFont="1" applyFill="1" applyBorder="1" applyAlignment="1" applyProtection="1">
      <alignment horizontal="center" wrapText="1"/>
      <protection locked="0"/>
    </xf>
    <xf numFmtId="0" fontId="0" fillId="15" borderId="0" xfId="0" applyFill="1" applyBorder="1" applyAlignment="1" applyProtection="1">
      <alignment wrapText="1"/>
      <protection locked="0"/>
    </xf>
    <xf numFmtId="0" fontId="0" fillId="15" borderId="33" xfId="0" applyFill="1" applyBorder="1" applyAlignment="1" applyProtection="1">
      <alignment wrapText="1"/>
      <protection locked="0"/>
    </xf>
    <xf numFmtId="0" fontId="0" fillId="0" borderId="24" xfId="0" applyBorder="1" applyAlignment="1" applyProtection="1">
      <alignment horizontal="left" vertical="top" wrapText="1"/>
      <protection locked="0"/>
    </xf>
    <xf numFmtId="0" fontId="0" fillId="0" borderId="27" xfId="0" applyFill="1" applyBorder="1" applyAlignment="1" applyProtection="1">
      <alignment horizontal="left" vertical="top" wrapText="1"/>
      <protection locked="0"/>
    </xf>
    <xf numFmtId="0" fontId="0" fillId="0" borderId="24" xfId="0" applyFill="1" applyBorder="1" applyAlignment="1" applyProtection="1">
      <alignment horizontal="left" vertical="top" wrapText="1"/>
      <protection locked="0"/>
    </xf>
    <xf numFmtId="0" fontId="6" fillId="0" borderId="6" xfId="0" applyFont="1" applyFill="1" applyBorder="1" applyAlignment="1" applyProtection="1">
      <alignment horizontal="center" wrapText="1"/>
    </xf>
    <xf numFmtId="0" fontId="0" fillId="0" borderId="17" xfId="0" applyFill="1" applyBorder="1" applyAlignment="1" applyProtection="1">
      <alignment wrapText="1"/>
    </xf>
    <xf numFmtId="0" fontId="0" fillId="0" borderId="9" xfId="0" applyFill="1" applyBorder="1" applyAlignment="1" applyProtection="1">
      <alignment wrapText="1"/>
    </xf>
    <xf numFmtId="0" fontId="6" fillId="0" borderId="17" xfId="0" applyFont="1" applyFill="1" applyBorder="1" applyAlignment="1" applyProtection="1">
      <alignment horizontal="center" wrapText="1"/>
    </xf>
    <xf numFmtId="0" fontId="6" fillId="0" borderId="9" xfId="0" applyFont="1" applyFill="1" applyBorder="1" applyAlignment="1" applyProtection="1">
      <alignment horizontal="center" wrapText="1"/>
    </xf>
    <xf numFmtId="0" fontId="9" fillId="15" borderId="28" xfId="0" applyFont="1" applyFill="1" applyBorder="1" applyAlignment="1" applyProtection="1">
      <alignment horizontal="left" vertical="top" wrapText="1"/>
      <protection locked="0"/>
    </xf>
    <xf numFmtId="0" fontId="0" fillId="15" borderId="27" xfId="0" applyFill="1" applyBorder="1" applyAlignment="1" applyProtection="1">
      <alignment horizontal="left" vertical="top" wrapText="1"/>
      <protection locked="0"/>
    </xf>
    <xf numFmtId="0" fontId="0" fillId="15" borderId="24" xfId="0" applyFill="1" applyBorder="1" applyAlignment="1" applyProtection="1">
      <alignment horizontal="left" vertical="top" wrapText="1"/>
      <protection locked="0"/>
    </xf>
    <xf numFmtId="0" fontId="30" fillId="2" borderId="2" xfId="0" applyFont="1" applyFill="1" applyBorder="1" applyAlignment="1" applyProtection="1">
      <alignment horizontal="center"/>
    </xf>
    <xf numFmtId="0" fontId="31" fillId="2" borderId="1" xfId="0" applyFont="1" applyFill="1" applyBorder="1" applyAlignment="1" applyProtection="1"/>
    <xf numFmtId="0" fontId="31" fillId="2" borderId="3" xfId="0" applyFont="1" applyFill="1" applyBorder="1" applyAlignment="1" applyProtection="1"/>
    <xf numFmtId="164" fontId="25" fillId="0" borderId="0" xfId="1" applyFont="1" applyBorder="1" applyAlignment="1" applyProtection="1">
      <alignment horizontal="center"/>
    </xf>
    <xf numFmtId="0" fontId="28" fillId="0" borderId="0" xfId="0" applyFont="1" applyBorder="1" applyAlignment="1" applyProtection="1">
      <alignment horizontal="center"/>
    </xf>
    <xf numFmtId="0" fontId="27" fillId="0" borderId="0" xfId="0" applyFont="1" applyAlignment="1" applyProtection="1">
      <alignment horizontal="center"/>
    </xf>
    <xf numFmtId="0" fontId="0" fillId="0" borderId="0" xfId="0" applyAlignment="1" applyProtection="1">
      <alignment horizontal="center"/>
    </xf>
    <xf numFmtId="0" fontId="42" fillId="0" borderId="0" xfId="0" applyNumberFormat="1" applyFont="1" applyBorder="1" applyAlignment="1" applyProtection="1">
      <alignment horizontal="center"/>
    </xf>
    <xf numFmtId="0" fontId="6" fillId="12" borderId="6" xfId="0" applyFont="1" applyFill="1" applyBorder="1" applyAlignment="1" applyProtection="1">
      <alignment horizontal="center" wrapText="1"/>
    </xf>
    <xf numFmtId="0" fontId="6" fillId="12" borderId="17" xfId="0" applyFont="1" applyFill="1" applyBorder="1" applyAlignment="1" applyProtection="1">
      <alignment horizontal="center" wrapText="1"/>
    </xf>
    <xf numFmtId="0" fontId="6" fillId="12" borderId="9" xfId="0" applyFont="1" applyFill="1" applyBorder="1" applyAlignment="1" applyProtection="1">
      <alignment horizontal="center" wrapText="1"/>
    </xf>
    <xf numFmtId="0" fontId="9" fillId="12" borderId="28" xfId="0" applyFont="1" applyFill="1" applyBorder="1" applyAlignment="1" applyProtection="1">
      <alignment horizontal="left" vertical="top" wrapText="1"/>
      <protection locked="0"/>
    </xf>
    <xf numFmtId="0" fontId="0" fillId="12" borderId="27" xfId="0" applyFill="1" applyBorder="1" applyAlignment="1" applyProtection="1">
      <alignment horizontal="left" vertical="top" wrapText="1"/>
      <protection locked="0"/>
    </xf>
    <xf numFmtId="0" fontId="0" fillId="12" borderId="24" xfId="0" applyFill="1" applyBorder="1" applyAlignment="1" applyProtection="1">
      <alignment horizontal="left" vertical="top" wrapText="1"/>
      <protection locked="0"/>
    </xf>
    <xf numFmtId="0" fontId="6" fillId="2" borderId="6" xfId="0" applyFont="1" applyFill="1" applyBorder="1" applyAlignment="1" applyProtection="1">
      <alignment horizontal="center"/>
    </xf>
    <xf numFmtId="0" fontId="0" fillId="2" borderId="17" xfId="0" applyFill="1" applyBorder="1" applyAlignment="1" applyProtection="1"/>
    <xf numFmtId="0" fontId="0" fillId="2" borderId="9" xfId="0" applyFill="1" applyBorder="1" applyAlignment="1" applyProtection="1"/>
    <xf numFmtId="0" fontId="9" fillId="2" borderId="28" xfId="0" applyFont="1" applyFill="1" applyBorder="1" applyAlignment="1" applyProtection="1">
      <alignment vertical="top"/>
      <protection locked="0"/>
    </xf>
    <xf numFmtId="0" fontId="0" fillId="2" borderId="27" xfId="0" applyFill="1" applyBorder="1" applyAlignment="1" applyProtection="1">
      <protection locked="0"/>
    </xf>
    <xf numFmtId="0" fontId="0" fillId="2" borderId="24" xfId="0" applyFill="1" applyBorder="1" applyAlignment="1" applyProtection="1">
      <protection locked="0"/>
    </xf>
    <xf numFmtId="0" fontId="9" fillId="0" borderId="28" xfId="0" applyFont="1" applyFill="1"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24" xfId="0" applyBorder="1" applyAlignment="1" applyProtection="1">
      <alignment horizontal="left" vertical="top"/>
      <protection locked="0"/>
    </xf>
    <xf numFmtId="0" fontId="6" fillId="0" borderId="6" xfId="0" applyFont="1" applyFill="1" applyBorder="1" applyAlignment="1" applyProtection="1">
      <alignment horizontal="center"/>
    </xf>
    <xf numFmtId="0" fontId="0" fillId="0" borderId="17" xfId="0" applyBorder="1" applyAlignment="1" applyProtection="1"/>
    <xf numFmtId="0" fontId="0" fillId="0" borderId="9" xfId="0" applyBorder="1" applyAlignment="1" applyProtection="1"/>
    <xf numFmtId="14" fontId="12" fillId="0" borderId="0" xfId="0" applyNumberFormat="1" applyFont="1" applyAlignment="1" applyProtection="1">
      <alignment horizontal="left"/>
    </xf>
    <xf numFmtId="0" fontId="0" fillId="0" borderId="0" xfId="0" applyAlignment="1" applyProtection="1">
      <alignment horizontal="left"/>
    </xf>
    <xf numFmtId="0" fontId="0" fillId="0" borderId="17" xfId="0" applyBorder="1" applyAlignment="1" applyProtection="1">
      <alignment wrapText="1"/>
    </xf>
    <xf numFmtId="0" fontId="0" fillId="0" borderId="9" xfId="0" applyBorder="1" applyAlignment="1" applyProtection="1">
      <alignment wrapText="1"/>
    </xf>
    <xf numFmtId="0" fontId="0" fillId="12" borderId="17" xfId="0" applyFill="1" applyBorder="1" applyAlignment="1" applyProtection="1">
      <alignment wrapText="1"/>
    </xf>
    <xf numFmtId="0" fontId="0" fillId="12" borderId="9" xfId="0" applyFill="1" applyBorder="1" applyAlignment="1" applyProtection="1">
      <alignment wrapText="1"/>
    </xf>
    <xf numFmtId="0" fontId="6" fillId="2" borderId="6" xfId="0" applyFont="1" applyFill="1" applyBorder="1" applyAlignment="1" applyProtection="1">
      <alignment horizontal="center" vertical="center" wrapText="1"/>
    </xf>
    <xf numFmtId="0" fontId="0" fillId="2" borderId="17" xfId="0" applyFill="1" applyBorder="1" applyAlignment="1" applyProtection="1">
      <alignment vertical="center" wrapText="1"/>
    </xf>
    <xf numFmtId="0" fontId="0" fillId="2" borderId="9" xfId="0" applyFill="1" applyBorder="1" applyAlignment="1" applyProtection="1">
      <alignment vertical="center" wrapText="1"/>
    </xf>
    <xf numFmtId="0" fontId="6" fillId="15" borderId="6" xfId="0" applyFont="1" applyFill="1" applyBorder="1" applyAlignment="1" applyProtection="1">
      <alignment horizontal="center" vertical="center" wrapText="1"/>
    </xf>
    <xf numFmtId="0" fontId="0" fillId="15" borderId="17" xfId="0" applyFill="1" applyBorder="1" applyAlignment="1" applyProtection="1">
      <alignment vertical="center" wrapText="1"/>
    </xf>
    <xf numFmtId="0" fontId="0" fillId="15" borderId="9" xfId="0" applyFill="1" applyBorder="1" applyAlignment="1" applyProtection="1">
      <alignment vertical="center" wrapText="1"/>
    </xf>
    <xf numFmtId="0" fontId="6" fillId="15" borderId="28" xfId="0" applyFont="1" applyFill="1" applyBorder="1" applyAlignment="1" applyProtection="1">
      <alignment horizontal="center" wrapText="1"/>
      <protection locked="0"/>
    </xf>
    <xf numFmtId="0" fontId="0" fillId="15" borderId="27" xfId="0" applyFill="1" applyBorder="1" applyAlignment="1" applyProtection="1">
      <alignment horizontal="center" wrapText="1"/>
      <protection locked="0"/>
    </xf>
    <xf numFmtId="0" fontId="6" fillId="2" borderId="28" xfId="0" applyFont="1" applyFill="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4" xfId="0" applyFont="1" applyFill="1" applyBorder="1" applyAlignment="1" applyProtection="1">
      <alignment horizontal="center" vertical="center" wrapText="1"/>
      <protection locked="0"/>
    </xf>
    <xf numFmtId="0" fontId="6" fillId="0" borderId="28" xfId="0" applyFont="1" applyFill="1" applyBorder="1" applyAlignment="1" applyProtection="1">
      <alignment horizontal="center" wrapText="1"/>
      <protection locked="0"/>
    </xf>
    <xf numFmtId="0" fontId="0" fillId="0" borderId="27" xfId="0" applyFill="1" applyBorder="1" applyAlignment="1" applyProtection="1">
      <alignment wrapText="1"/>
      <protection locked="0"/>
    </xf>
    <xf numFmtId="0" fontId="6" fillId="0" borderId="6" xfId="0" applyFont="1" applyFill="1" applyBorder="1" applyAlignment="1" applyProtection="1">
      <alignment horizontal="center" vertical="center" wrapText="1"/>
    </xf>
    <xf numFmtId="0" fontId="0" fillId="0" borderId="17" xfId="0" applyBorder="1" applyAlignment="1" applyProtection="1">
      <alignment vertical="center" wrapText="1"/>
    </xf>
    <xf numFmtId="0" fontId="0" fillId="0" borderId="9" xfId="0" applyBorder="1" applyAlignment="1" applyProtection="1">
      <alignment vertical="center" wrapText="1"/>
    </xf>
    <xf numFmtId="0" fontId="9" fillId="2" borderId="27" xfId="0" applyFont="1" applyFill="1" applyBorder="1" applyAlignment="1" applyProtection="1">
      <alignment vertical="top" wrapText="1"/>
      <protection locked="0"/>
    </xf>
    <xf numFmtId="0" fontId="9" fillId="2" borderId="24" xfId="0" applyFont="1" applyFill="1" applyBorder="1" applyAlignment="1" applyProtection="1">
      <alignment vertical="top" wrapText="1"/>
      <protection locked="0"/>
    </xf>
    <xf numFmtId="0" fontId="9" fillId="0" borderId="27" xfId="0" applyFont="1" applyFill="1" applyBorder="1" applyAlignment="1" applyProtection="1">
      <alignment horizontal="left" vertical="top" wrapText="1"/>
      <protection locked="0"/>
    </xf>
    <xf numFmtId="0" fontId="9" fillId="0" borderId="24" xfId="0" applyFont="1" applyFill="1" applyBorder="1" applyAlignment="1" applyProtection="1">
      <alignment horizontal="left" vertical="top" wrapText="1"/>
      <protection locked="0"/>
    </xf>
    <xf numFmtId="0" fontId="0" fillId="0" borderId="24" xfId="0" applyFill="1" applyBorder="1" applyAlignment="1" applyProtection="1">
      <alignment wrapText="1"/>
      <protection locked="0"/>
    </xf>
    <xf numFmtId="0" fontId="9" fillId="12" borderId="28" xfId="0" applyFont="1" applyFill="1" applyBorder="1" applyAlignment="1" applyProtection="1">
      <alignment vertical="top" wrapText="1"/>
      <protection locked="0"/>
    </xf>
    <xf numFmtId="0" fontId="0" fillId="12" borderId="27" xfId="0" applyFill="1" applyBorder="1" applyAlignment="1" applyProtection="1">
      <alignment wrapText="1"/>
      <protection locked="0"/>
    </xf>
    <xf numFmtId="0" fontId="0" fillId="12" borderId="24" xfId="0" applyFill="1" applyBorder="1" applyAlignment="1" applyProtection="1">
      <alignment wrapText="1"/>
      <protection locked="0"/>
    </xf>
    <xf numFmtId="0" fontId="6" fillId="8" borderId="6" xfId="0" applyFont="1" applyFill="1" applyBorder="1" applyAlignment="1" applyProtection="1">
      <alignment horizontal="center" wrapText="1"/>
    </xf>
    <xf numFmtId="0" fontId="0" fillId="8" borderId="17" xfId="0" applyFill="1" applyBorder="1" applyAlignment="1" applyProtection="1">
      <alignment wrapText="1"/>
    </xf>
    <xf numFmtId="0" fontId="0" fillId="8" borderId="9" xfId="0" applyFill="1" applyBorder="1" applyAlignment="1" applyProtection="1">
      <alignment wrapText="1"/>
    </xf>
    <xf numFmtId="0" fontId="9" fillId="8" borderId="28" xfId="0" applyFont="1" applyFill="1" applyBorder="1" applyAlignment="1" applyProtection="1">
      <alignment vertical="top" wrapText="1"/>
      <protection locked="0"/>
    </xf>
    <xf numFmtId="0" fontId="0" fillId="8" borderId="27" xfId="0" applyFill="1" applyBorder="1" applyAlignment="1" applyProtection="1">
      <alignment wrapText="1"/>
      <protection locked="0"/>
    </xf>
    <xf numFmtId="0" fontId="0" fillId="8" borderId="24" xfId="0" applyFill="1" applyBorder="1" applyAlignment="1" applyProtection="1">
      <alignment wrapText="1"/>
      <protection locked="0"/>
    </xf>
    <xf numFmtId="0" fontId="1" fillId="12" borderId="6" xfId="0" applyFont="1" applyFill="1" applyBorder="1" applyAlignment="1">
      <alignment horizontal="center"/>
    </xf>
    <xf numFmtId="0" fontId="1" fillId="12" borderId="17" xfId="0" applyFont="1" applyFill="1" applyBorder="1" applyAlignment="1">
      <alignment horizontal="center"/>
    </xf>
    <xf numFmtId="0" fontId="1" fillId="12" borderId="9" xfId="0" applyFont="1" applyFill="1" applyBorder="1" applyAlignment="1">
      <alignment horizontal="center"/>
    </xf>
    <xf numFmtId="0" fontId="9" fillId="15" borderId="27" xfId="0" applyFont="1" applyFill="1" applyBorder="1" applyAlignment="1" applyProtection="1">
      <alignment horizontal="left" vertical="top" wrapText="1"/>
      <protection locked="0"/>
    </xf>
    <xf numFmtId="0" fontId="9" fillId="15" borderId="24" xfId="0" applyFont="1" applyFill="1" applyBorder="1" applyAlignment="1" applyProtection="1">
      <alignment horizontal="left" vertical="top" wrapText="1"/>
      <protection locked="0"/>
    </xf>
    <xf numFmtId="0" fontId="9" fillId="8" borderId="28" xfId="0" applyFont="1" applyFill="1" applyBorder="1" applyAlignment="1" applyProtection="1">
      <alignment horizontal="left" vertical="top" wrapText="1"/>
      <protection locked="0"/>
    </xf>
    <xf numFmtId="0" fontId="0" fillId="8" borderId="27" xfId="0" applyFill="1" applyBorder="1" applyAlignment="1" applyProtection="1">
      <alignment horizontal="left" vertical="top" wrapText="1"/>
      <protection locked="0"/>
    </xf>
    <xf numFmtId="0" fontId="0" fillId="8" borderId="24" xfId="0" applyFill="1" applyBorder="1" applyAlignment="1" applyProtection="1">
      <alignment horizontal="left" vertical="top" wrapText="1"/>
      <protection locked="0"/>
    </xf>
    <xf numFmtId="0" fontId="30" fillId="12" borderId="2" xfId="0" applyFont="1" applyFill="1" applyBorder="1" applyAlignment="1" applyProtection="1">
      <alignment horizontal="center"/>
    </xf>
    <xf numFmtId="0" fontId="31" fillId="12" borderId="1" xfId="0" applyFont="1" applyFill="1" applyBorder="1" applyAlignment="1" applyProtection="1"/>
    <xf numFmtId="0" fontId="31" fillId="12" borderId="3" xfId="0" applyFont="1" applyFill="1" applyBorder="1" applyAlignment="1" applyProtection="1"/>
    <xf numFmtId="0" fontId="9" fillId="2" borderId="28" xfId="0" applyFont="1" applyFill="1" applyBorder="1" applyAlignment="1" applyProtection="1">
      <alignment vertical="top"/>
    </xf>
    <xf numFmtId="0" fontId="0" fillId="2" borderId="27" xfId="0" applyFill="1" applyBorder="1" applyAlignment="1" applyProtection="1"/>
    <xf numFmtId="0" fontId="0" fillId="2" borderId="24" xfId="0" applyFill="1" applyBorder="1" applyAlignment="1" applyProtection="1"/>
    <xf numFmtId="0" fontId="9" fillId="0" borderId="28" xfId="0" applyFont="1" applyFill="1" applyBorder="1" applyAlignment="1" applyProtection="1">
      <alignment horizontal="left" vertical="top"/>
    </xf>
    <xf numFmtId="0" fontId="0" fillId="0" borderId="27" xfId="0" applyBorder="1" applyAlignment="1" applyProtection="1">
      <alignment horizontal="left" vertical="top"/>
    </xf>
    <xf numFmtId="0" fontId="0" fillId="0" borderId="24" xfId="0" applyBorder="1" applyAlignment="1" applyProtection="1">
      <alignment horizontal="left" vertical="top"/>
    </xf>
    <xf numFmtId="0" fontId="1" fillId="2" borderId="6" xfId="0" applyFont="1" applyFill="1" applyBorder="1" applyAlignment="1" applyProtection="1">
      <alignment horizontal="center" vertical="top" wrapText="1"/>
      <protection locked="0"/>
    </xf>
    <xf numFmtId="0" fontId="1" fillId="2" borderId="17" xfId="0" applyFont="1" applyFill="1" applyBorder="1" applyAlignment="1" applyProtection="1">
      <alignment horizontal="center" vertical="top" wrapText="1"/>
      <protection locked="0"/>
    </xf>
    <xf numFmtId="0" fontId="1" fillId="2" borderId="9" xfId="0" applyFont="1" applyFill="1" applyBorder="1" applyAlignment="1" applyProtection="1">
      <alignment horizontal="center" vertical="top" wrapText="1"/>
      <protection locked="0"/>
    </xf>
    <xf numFmtId="0" fontId="1" fillId="0" borderId="6" xfId="0" applyFont="1" applyFill="1" applyBorder="1" applyAlignment="1" applyProtection="1">
      <alignment horizontal="center" vertical="top" wrapText="1"/>
      <protection locked="0"/>
    </xf>
    <xf numFmtId="0" fontId="1" fillId="0" borderId="17" xfId="0" applyFont="1" applyFill="1" applyBorder="1" applyAlignment="1" applyProtection="1">
      <alignment horizontal="center" vertical="top" wrapText="1"/>
      <protection locked="0"/>
    </xf>
    <xf numFmtId="0" fontId="1" fillId="0" borderId="9" xfId="0" applyFont="1" applyFill="1" applyBorder="1" applyAlignment="1" applyProtection="1">
      <alignment horizontal="center" vertical="top" wrapText="1"/>
      <protection locked="0"/>
    </xf>
    <xf numFmtId="0" fontId="9" fillId="2" borderId="18" xfId="0" applyFont="1" applyFill="1" applyBorder="1" applyAlignment="1" applyProtection="1">
      <alignment vertical="top" wrapText="1"/>
      <protection locked="0"/>
    </xf>
    <xf numFmtId="0" fontId="0" fillId="2" borderId="18" xfId="0" applyFill="1" applyBorder="1" applyAlignment="1" applyProtection="1">
      <alignment wrapText="1"/>
      <protection locked="0"/>
    </xf>
    <xf numFmtId="0" fontId="9" fillId="0" borderId="18" xfId="0" applyFont="1" applyFill="1" applyBorder="1" applyAlignment="1" applyProtection="1">
      <alignment horizontal="left" vertical="top" wrapText="1"/>
      <protection locked="0"/>
    </xf>
    <xf numFmtId="0" fontId="0" fillId="0" borderId="18"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45" fillId="0" borderId="6" xfId="3" applyFont="1" applyFill="1" applyBorder="1" applyAlignment="1" applyProtection="1">
      <alignment horizontal="center" wrapText="1"/>
    </xf>
    <xf numFmtId="0" fontId="45" fillId="0" borderId="17" xfId="3" applyFont="1" applyFill="1" applyBorder="1" applyAlignment="1" applyProtection="1">
      <alignment wrapText="1"/>
    </xf>
    <xf numFmtId="0" fontId="45" fillId="0" borderId="9" xfId="3" applyFont="1" applyFill="1" applyBorder="1" applyAlignment="1" applyProtection="1">
      <alignment wrapText="1"/>
    </xf>
    <xf numFmtId="0" fontId="6" fillId="12" borderId="32" xfId="0" applyFont="1" applyFill="1" applyBorder="1" applyAlignment="1" applyProtection="1">
      <alignment horizontal="center" wrapText="1"/>
    </xf>
    <xf numFmtId="0" fontId="0" fillId="12" borderId="0" xfId="0" applyFill="1" applyBorder="1" applyAlignment="1" applyProtection="1">
      <alignment wrapText="1"/>
    </xf>
    <xf numFmtId="0" fontId="0" fillId="12" borderId="33" xfId="0" applyFill="1" applyBorder="1" applyAlignment="1" applyProtection="1">
      <alignment wrapText="1"/>
    </xf>
    <xf numFmtId="0" fontId="44" fillId="0" borderId="28" xfId="3" applyFill="1" applyBorder="1" applyAlignment="1" applyProtection="1">
      <alignment horizontal="left" vertical="top" wrapText="1"/>
      <protection locked="0"/>
    </xf>
    <xf numFmtId="0" fontId="44" fillId="0" borderId="27" xfId="3" applyFill="1" applyBorder="1" applyAlignment="1" applyProtection="1">
      <alignment horizontal="left" vertical="top" wrapText="1"/>
      <protection locked="0"/>
    </xf>
    <xf numFmtId="0" fontId="44" fillId="0" borderId="24" xfId="3" applyFill="1" applyBorder="1" applyAlignment="1" applyProtection="1">
      <alignment horizontal="left" vertical="top" wrapText="1"/>
      <protection locked="0"/>
    </xf>
    <xf numFmtId="0" fontId="30" fillId="2" borderId="6" xfId="0" applyFont="1" applyFill="1" applyBorder="1" applyAlignment="1" applyProtection="1">
      <alignment horizontal="center"/>
    </xf>
    <xf numFmtId="0" fontId="31" fillId="2" borderId="17" xfId="0" applyFont="1" applyFill="1" applyBorder="1" applyAlignment="1" applyProtection="1"/>
    <xf numFmtId="0" fontId="31" fillId="2" borderId="9" xfId="0" applyFont="1" applyFill="1" applyBorder="1" applyAlignment="1" applyProtection="1"/>
    <xf numFmtId="0" fontId="6" fillId="8" borderId="17" xfId="0" applyFont="1" applyFill="1" applyBorder="1" applyAlignment="1" applyProtection="1">
      <alignment horizontal="center" wrapText="1"/>
    </xf>
    <xf numFmtId="0" fontId="6" fillId="8" borderId="9" xfId="0" applyFont="1" applyFill="1" applyBorder="1" applyAlignment="1" applyProtection="1">
      <alignment horizontal="center" wrapText="1"/>
    </xf>
    <xf numFmtId="0" fontId="6" fillId="2" borderId="17" xfId="0" applyFont="1" applyFill="1" applyBorder="1" applyAlignment="1" applyProtection="1">
      <alignment horizontal="center" wrapText="1"/>
    </xf>
    <xf numFmtId="0" fontId="6" fillId="2" borderId="9" xfId="0" applyFont="1" applyFill="1" applyBorder="1" applyAlignment="1" applyProtection="1">
      <alignment horizontal="center" wrapText="1"/>
    </xf>
    <xf numFmtId="14" fontId="12" fillId="0" borderId="17" xfId="0" applyNumberFormat="1" applyFont="1" applyBorder="1" applyAlignment="1" applyProtection="1">
      <alignment horizontal="left"/>
    </xf>
    <xf numFmtId="14" fontId="22" fillId="0" borderId="17" xfId="0" applyNumberFormat="1" applyFont="1" applyBorder="1" applyAlignment="1" applyProtection="1">
      <alignment horizontal="left"/>
    </xf>
  </cellXfs>
  <cellStyles count="4">
    <cellStyle name="Check Cell" xfId="3" builtinId="23"/>
    <cellStyle name="Currency" xfId="1" builtinId="4"/>
    <cellStyle name="Hyperlink" xfId="2"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2</xdr:row>
      <xdr:rowOff>19050</xdr:rowOff>
    </xdr:from>
    <xdr:to>
      <xdr:col>3</xdr:col>
      <xdr:colOff>66675</xdr:colOff>
      <xdr:row>3</xdr:row>
      <xdr:rowOff>142875</xdr:rowOff>
    </xdr:to>
    <xdr:sp macro="" textlink="">
      <xdr:nvSpPr>
        <xdr:cNvPr id="37889" name="WordArt 1"/>
        <xdr:cNvSpPr>
          <a:spLocks noChangeArrowheads="1" noChangeShapeType="1" noTextEdit="1"/>
        </xdr:cNvSpPr>
      </xdr:nvSpPr>
      <xdr:spPr bwMode="auto">
        <a:xfrm>
          <a:off x="638175" y="342900"/>
          <a:ext cx="1257300" cy="285750"/>
        </a:xfrm>
        <a:prstGeom prst="rect">
          <a:avLst/>
        </a:prstGeom>
      </xdr:spPr>
      <xdr:txBody>
        <a:bodyPr wrap="none" fromWordArt="1">
          <a:prstTxWarp prst="textDoubleWave1">
            <a:avLst>
              <a:gd name="adj1" fmla="val 6500"/>
              <a:gd name="adj2" fmla="val 0"/>
            </a:avLst>
          </a:prstTxWarp>
        </a:bodyPr>
        <a:lstStyle/>
        <a:p>
          <a:pPr algn="ctr" rtl="0"/>
          <a:r>
            <a:rPr lang="en-CA" sz="1600" kern="10" spc="-160">
              <a:ln w="12700">
                <a:solidFill>
                  <a:srgbClr val="000099"/>
                </a:solidFill>
                <a:round/>
                <a:headEnd/>
                <a:tailEnd/>
              </a:ln>
              <a:solidFill>
                <a:srgbClr val="33CCFF"/>
              </a:solidFill>
              <a:effectLst>
                <a:outerShdw dist="125724" dir="18900000" algn="ctr" rotWithShape="0">
                  <a:srgbClr val="000099"/>
                </a:outerShdw>
              </a:effectLst>
              <a:latin typeface="Edwardian Script ITC"/>
            </a:rPr>
            <a:t>KW</a:t>
          </a:r>
        </a:p>
      </xdr:txBody>
    </xdr:sp>
    <xdr:clientData/>
  </xdr:twoCellAnchor>
  <xdr:twoCellAnchor editAs="oneCell">
    <xdr:from>
      <xdr:col>4</xdr:col>
      <xdr:colOff>0</xdr:colOff>
      <xdr:row>2</xdr:row>
      <xdr:rowOff>0</xdr:rowOff>
    </xdr:from>
    <xdr:to>
      <xdr:col>6</xdr:col>
      <xdr:colOff>285750</xdr:colOff>
      <xdr:row>4</xdr:row>
      <xdr:rowOff>123825</xdr:rowOff>
    </xdr:to>
    <xdr:pic>
      <xdr:nvPicPr>
        <xdr:cNvPr id="37890"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2438400" y="323850"/>
          <a:ext cx="1504950" cy="447675"/>
        </a:xfrm>
        <a:prstGeom prst="rect">
          <a:avLst/>
        </a:prstGeom>
        <a:solidFill>
          <a:srgbClr val="FFFFFF"/>
        </a:solidFill>
        <a:ln w="1">
          <a:noFill/>
          <a:miter lim="800000"/>
          <a:headEnd/>
          <a:tailEnd/>
        </a:ln>
      </xdr:spPr>
    </xdr:pic>
    <xdr:clientData/>
  </xdr:twoCellAnchor>
  <xdr:twoCellAnchor>
    <xdr:from>
      <xdr:col>1</xdr:col>
      <xdr:colOff>438150</xdr:colOff>
      <xdr:row>7</xdr:row>
      <xdr:rowOff>85725</xdr:rowOff>
    </xdr:from>
    <xdr:to>
      <xdr:col>2</xdr:col>
      <xdr:colOff>47625</xdr:colOff>
      <xdr:row>9</xdr:row>
      <xdr:rowOff>57150</xdr:rowOff>
    </xdr:to>
    <xdr:sp macro="" textlink="">
      <xdr:nvSpPr>
        <xdr:cNvPr id="37891" name="Line 3"/>
        <xdr:cNvSpPr>
          <a:spLocks noChangeShapeType="1"/>
        </xdr:cNvSpPr>
      </xdr:nvSpPr>
      <xdr:spPr bwMode="auto">
        <a:xfrm flipH="1">
          <a:off x="1047750" y="1219200"/>
          <a:ext cx="219075" cy="295275"/>
        </a:xfrm>
        <a:prstGeom prst="line">
          <a:avLst/>
        </a:prstGeom>
        <a:noFill/>
        <a:ln w="3175">
          <a:solidFill>
            <a:srgbClr val="000000"/>
          </a:solidFill>
          <a:round/>
          <a:headEnd/>
          <a:tailEnd/>
        </a:ln>
      </xdr:spPr>
    </xdr:sp>
    <xdr:clientData/>
  </xdr:twoCellAnchor>
  <xdr:twoCellAnchor editAs="oneCell">
    <xdr:from>
      <xdr:col>4</xdr:col>
      <xdr:colOff>161925</xdr:colOff>
      <xdr:row>7</xdr:row>
      <xdr:rowOff>95250</xdr:rowOff>
    </xdr:from>
    <xdr:to>
      <xdr:col>4</xdr:col>
      <xdr:colOff>361950</xdr:colOff>
      <xdr:row>9</xdr:row>
      <xdr:rowOff>9525</xdr:rowOff>
    </xdr:to>
    <xdr:sp macro="" textlink="">
      <xdr:nvSpPr>
        <xdr:cNvPr id="37892" name="Text 104"/>
        <xdr:cNvSpPr txBox="1">
          <a:spLocks noChangeArrowheads="1"/>
        </xdr:cNvSpPr>
      </xdr:nvSpPr>
      <xdr:spPr bwMode="auto">
        <a:xfrm>
          <a:off x="2600325" y="1228725"/>
          <a:ext cx="200025" cy="238125"/>
        </a:xfrm>
        <a:prstGeom prst="rect">
          <a:avLst/>
        </a:prstGeom>
        <a:noFill/>
        <a:ln w="1">
          <a:noFill/>
          <a:miter lim="800000"/>
          <a:headEnd/>
          <a:tailEnd/>
        </a:ln>
      </xdr:spPr>
      <xdr:txBody>
        <a:bodyPr vertOverflow="clip" wrap="square" lIns="36576" tIns="27432" rIns="36576" bIns="27432" anchor="ctr" upright="1"/>
        <a:lstStyle/>
        <a:p>
          <a:pPr algn="ctr" rtl="0">
            <a:defRPr sz="1000"/>
          </a:pPr>
          <a:r>
            <a:rPr lang="en-CA" sz="1400" b="1" i="0" u="none" strike="noStrike" baseline="0">
              <a:solidFill>
                <a:srgbClr val="000000"/>
              </a:solidFill>
              <a:latin typeface="Arial"/>
              <a:cs typeface="Arial"/>
            </a:rPr>
            <a:t>$</a:t>
          </a:r>
        </a:p>
      </xdr:txBody>
    </xdr:sp>
    <xdr:clientData/>
  </xdr:twoCellAnchor>
  <xdr:twoCellAnchor editAs="oneCell">
    <xdr:from>
      <xdr:col>0</xdr:col>
      <xdr:colOff>123825</xdr:colOff>
      <xdr:row>11</xdr:row>
      <xdr:rowOff>0</xdr:rowOff>
    </xdr:from>
    <xdr:to>
      <xdr:col>0</xdr:col>
      <xdr:colOff>409575</xdr:colOff>
      <xdr:row>12</xdr:row>
      <xdr:rowOff>9525</xdr:rowOff>
    </xdr:to>
    <xdr:sp macro="" textlink="">
      <xdr:nvSpPr>
        <xdr:cNvPr id="37893" name="Text 543"/>
        <xdr:cNvSpPr txBox="1">
          <a:spLocks noChangeArrowheads="1"/>
        </xdr:cNvSpPr>
      </xdr:nvSpPr>
      <xdr:spPr bwMode="auto">
        <a:xfrm>
          <a:off x="123825" y="1781175"/>
          <a:ext cx="285750"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NEW YEAR</a:t>
          </a:r>
        </a:p>
      </xdr:txBody>
    </xdr:sp>
    <xdr:clientData/>
  </xdr:twoCellAnchor>
  <xdr:twoCellAnchor editAs="oneCell">
    <xdr:from>
      <xdr:col>1</xdr:col>
      <xdr:colOff>38100</xdr:colOff>
      <xdr:row>11</xdr:row>
      <xdr:rowOff>0</xdr:rowOff>
    </xdr:from>
    <xdr:to>
      <xdr:col>1</xdr:col>
      <xdr:colOff>390525</xdr:colOff>
      <xdr:row>12</xdr:row>
      <xdr:rowOff>0</xdr:rowOff>
    </xdr:to>
    <xdr:sp macro="" textlink="">
      <xdr:nvSpPr>
        <xdr:cNvPr id="37894" name="Text 545"/>
        <xdr:cNvSpPr txBox="1">
          <a:spLocks noChangeArrowheads="1"/>
        </xdr:cNvSpPr>
      </xdr:nvSpPr>
      <xdr:spPr bwMode="auto">
        <a:xfrm>
          <a:off x="647700" y="1781175"/>
          <a:ext cx="352425" cy="161925"/>
        </a:xfrm>
        <a:prstGeom prst="rect">
          <a:avLst/>
        </a:prstGeom>
        <a:noFill/>
        <a:ln w="1">
          <a:noFill/>
          <a:miter lim="800000"/>
          <a:headEnd/>
          <a:tailEnd/>
        </a:ln>
      </xdr:spPr>
      <xdr:txBody>
        <a:bodyPr vertOverflow="clip" wrap="square" lIns="18288" tIns="18288" rIns="0" bIns="18288" anchor="ctr" upright="1"/>
        <a:lstStyle/>
        <a:p>
          <a:pPr algn="l" rtl="0">
            <a:defRPr sz="1000"/>
          </a:pPr>
          <a:r>
            <a:rPr lang="en-CA" sz="400" b="1" i="0" u="none" strike="noStrike" baseline="0">
              <a:solidFill>
                <a:srgbClr val="000000"/>
              </a:solidFill>
              <a:latin typeface="Arial"/>
              <a:cs typeface="Arial"/>
            </a:rPr>
            <a:t>GOOD</a:t>
          </a:r>
        </a:p>
        <a:p>
          <a:pPr algn="l" rtl="0">
            <a:defRPr sz="1000"/>
          </a:pPr>
          <a:r>
            <a:rPr lang="en-CA" sz="400" b="1" i="0" u="none" strike="noStrike" baseline="0">
              <a:solidFill>
                <a:srgbClr val="000000"/>
              </a:solidFill>
              <a:latin typeface="Arial"/>
              <a:cs typeface="Arial"/>
            </a:rPr>
            <a:t>FRIDAY</a:t>
          </a:r>
        </a:p>
      </xdr:txBody>
    </xdr:sp>
    <xdr:clientData/>
  </xdr:twoCellAnchor>
  <xdr:twoCellAnchor editAs="oneCell">
    <xdr:from>
      <xdr:col>2</xdr:col>
      <xdr:colOff>9525</xdr:colOff>
      <xdr:row>11</xdr:row>
      <xdr:rowOff>9525</xdr:rowOff>
    </xdr:from>
    <xdr:to>
      <xdr:col>2</xdr:col>
      <xdr:colOff>381000</xdr:colOff>
      <xdr:row>12</xdr:row>
      <xdr:rowOff>19050</xdr:rowOff>
    </xdr:to>
    <xdr:sp macro="" textlink="">
      <xdr:nvSpPr>
        <xdr:cNvPr id="37895" name="Text 546"/>
        <xdr:cNvSpPr txBox="1">
          <a:spLocks noChangeArrowheads="1"/>
        </xdr:cNvSpPr>
      </xdr:nvSpPr>
      <xdr:spPr bwMode="auto">
        <a:xfrm>
          <a:off x="1228725" y="1790700"/>
          <a:ext cx="371475" cy="171450"/>
        </a:xfrm>
        <a:prstGeom prst="rect">
          <a:avLst/>
        </a:prstGeom>
        <a:noFill/>
        <a:ln w="1">
          <a:noFill/>
          <a:miter lim="800000"/>
          <a:headEnd/>
          <a:tailEnd/>
        </a:ln>
      </xdr:spPr>
      <xdr:txBody>
        <a:bodyPr vertOverflow="clip" wrap="square" lIns="18288" tIns="18288" rIns="0" bIns="18288" anchor="ctr" upright="1"/>
        <a:lstStyle/>
        <a:p>
          <a:pPr algn="l" rtl="0">
            <a:defRPr sz="1000"/>
          </a:pPr>
          <a:r>
            <a:rPr lang="en-CA" sz="400" b="1" i="0" u="none" strike="noStrike" baseline="0">
              <a:solidFill>
                <a:srgbClr val="000000"/>
              </a:solidFill>
              <a:latin typeface="Arial"/>
              <a:cs typeface="Arial"/>
            </a:rPr>
            <a:t>EASTER</a:t>
          </a:r>
        </a:p>
        <a:p>
          <a:pPr algn="l" rtl="0">
            <a:defRPr sz="1000"/>
          </a:pPr>
          <a:r>
            <a:rPr lang="en-CA" sz="400" b="1" i="0" u="none" strike="noStrike" baseline="0">
              <a:solidFill>
                <a:srgbClr val="000000"/>
              </a:solidFill>
              <a:latin typeface="Arial"/>
              <a:cs typeface="Arial"/>
            </a:rPr>
            <a:t>MONDAY</a:t>
          </a:r>
        </a:p>
      </xdr:txBody>
    </xdr:sp>
    <xdr:clientData/>
  </xdr:twoCellAnchor>
  <xdr:twoCellAnchor editAs="oneCell">
    <xdr:from>
      <xdr:col>3</xdr:col>
      <xdr:colOff>19050</xdr:colOff>
      <xdr:row>11</xdr:row>
      <xdr:rowOff>9525</xdr:rowOff>
    </xdr:from>
    <xdr:to>
      <xdr:col>3</xdr:col>
      <xdr:colOff>438150</xdr:colOff>
      <xdr:row>12</xdr:row>
      <xdr:rowOff>28575</xdr:rowOff>
    </xdr:to>
    <xdr:sp macro="" textlink="">
      <xdr:nvSpPr>
        <xdr:cNvPr id="37896" name="Text 547"/>
        <xdr:cNvSpPr txBox="1">
          <a:spLocks noChangeArrowheads="1"/>
        </xdr:cNvSpPr>
      </xdr:nvSpPr>
      <xdr:spPr bwMode="auto">
        <a:xfrm>
          <a:off x="1847850" y="1790700"/>
          <a:ext cx="419100"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VICTORIA</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4</xdr:col>
      <xdr:colOff>0</xdr:colOff>
      <xdr:row>11</xdr:row>
      <xdr:rowOff>0</xdr:rowOff>
    </xdr:from>
    <xdr:to>
      <xdr:col>4</xdr:col>
      <xdr:colOff>352425</xdr:colOff>
      <xdr:row>12</xdr:row>
      <xdr:rowOff>19050</xdr:rowOff>
    </xdr:to>
    <xdr:sp macro="" textlink="">
      <xdr:nvSpPr>
        <xdr:cNvPr id="37897" name="Text 548"/>
        <xdr:cNvSpPr txBox="1">
          <a:spLocks noChangeArrowheads="1"/>
        </xdr:cNvSpPr>
      </xdr:nvSpPr>
      <xdr:spPr bwMode="auto">
        <a:xfrm>
          <a:off x="2438400" y="1781175"/>
          <a:ext cx="352425"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CANADA</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5</xdr:col>
      <xdr:colOff>0</xdr:colOff>
      <xdr:row>10</xdr:row>
      <xdr:rowOff>152400</xdr:rowOff>
    </xdr:from>
    <xdr:to>
      <xdr:col>5</xdr:col>
      <xdr:colOff>381000</xdr:colOff>
      <xdr:row>11</xdr:row>
      <xdr:rowOff>123825</xdr:rowOff>
    </xdr:to>
    <xdr:sp macro="" textlink="">
      <xdr:nvSpPr>
        <xdr:cNvPr id="37898" name="Text 549"/>
        <xdr:cNvSpPr txBox="1">
          <a:spLocks noChangeArrowheads="1"/>
        </xdr:cNvSpPr>
      </xdr:nvSpPr>
      <xdr:spPr bwMode="auto">
        <a:xfrm>
          <a:off x="3048000" y="1771650"/>
          <a:ext cx="381000" cy="1333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BC DAY</a:t>
          </a:r>
        </a:p>
      </xdr:txBody>
    </xdr:sp>
    <xdr:clientData/>
  </xdr:twoCellAnchor>
  <xdr:twoCellAnchor editAs="oneCell">
    <xdr:from>
      <xdr:col>6</xdr:col>
      <xdr:colOff>0</xdr:colOff>
      <xdr:row>11</xdr:row>
      <xdr:rowOff>9525</xdr:rowOff>
    </xdr:from>
    <xdr:to>
      <xdr:col>6</xdr:col>
      <xdr:colOff>352425</xdr:colOff>
      <xdr:row>12</xdr:row>
      <xdr:rowOff>19050</xdr:rowOff>
    </xdr:to>
    <xdr:sp macro="" textlink="">
      <xdr:nvSpPr>
        <xdr:cNvPr id="37899" name="Text 550"/>
        <xdr:cNvSpPr txBox="1">
          <a:spLocks noChangeArrowheads="1"/>
        </xdr:cNvSpPr>
      </xdr:nvSpPr>
      <xdr:spPr bwMode="auto">
        <a:xfrm>
          <a:off x="3657600" y="1790700"/>
          <a:ext cx="352425"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LABOUR DAY</a:t>
          </a:r>
        </a:p>
      </xdr:txBody>
    </xdr:sp>
    <xdr:clientData/>
  </xdr:twoCellAnchor>
  <xdr:twoCellAnchor editAs="oneCell">
    <xdr:from>
      <xdr:col>7</xdr:col>
      <xdr:colOff>19050</xdr:colOff>
      <xdr:row>11</xdr:row>
      <xdr:rowOff>0</xdr:rowOff>
    </xdr:from>
    <xdr:to>
      <xdr:col>7</xdr:col>
      <xdr:colOff>361950</xdr:colOff>
      <xdr:row>12</xdr:row>
      <xdr:rowOff>19050</xdr:rowOff>
    </xdr:to>
    <xdr:sp macro="" textlink="">
      <xdr:nvSpPr>
        <xdr:cNvPr id="37900" name="Text 551"/>
        <xdr:cNvSpPr txBox="1">
          <a:spLocks noChangeArrowheads="1"/>
        </xdr:cNvSpPr>
      </xdr:nvSpPr>
      <xdr:spPr bwMode="auto">
        <a:xfrm>
          <a:off x="4286250" y="1781175"/>
          <a:ext cx="342900"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THANKS</a:t>
          </a:r>
        </a:p>
        <a:p>
          <a:pPr algn="l" rtl="0">
            <a:defRPr sz="1000"/>
          </a:pPr>
          <a:r>
            <a:rPr lang="en-CA" sz="400" b="1" i="0" u="none" strike="noStrike" baseline="0">
              <a:solidFill>
                <a:srgbClr val="000000"/>
              </a:solidFill>
              <a:latin typeface="Arial"/>
              <a:cs typeface="Arial"/>
            </a:rPr>
            <a:t>GIVING</a:t>
          </a:r>
        </a:p>
      </xdr:txBody>
    </xdr:sp>
    <xdr:clientData/>
  </xdr:twoCellAnchor>
  <xdr:twoCellAnchor editAs="oneCell">
    <xdr:from>
      <xdr:col>8</xdr:col>
      <xdr:colOff>0</xdr:colOff>
      <xdr:row>11</xdr:row>
      <xdr:rowOff>0</xdr:rowOff>
    </xdr:from>
    <xdr:to>
      <xdr:col>8</xdr:col>
      <xdr:colOff>352425</xdr:colOff>
      <xdr:row>12</xdr:row>
      <xdr:rowOff>19050</xdr:rowOff>
    </xdr:to>
    <xdr:sp macro="" textlink="">
      <xdr:nvSpPr>
        <xdr:cNvPr id="37901" name="Text 552"/>
        <xdr:cNvSpPr txBox="1">
          <a:spLocks noChangeArrowheads="1"/>
        </xdr:cNvSpPr>
      </xdr:nvSpPr>
      <xdr:spPr bwMode="auto">
        <a:xfrm>
          <a:off x="4876800" y="1781175"/>
          <a:ext cx="352425" cy="1809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REMEM-</a:t>
          </a:r>
        </a:p>
        <a:p>
          <a:pPr algn="l" rtl="0">
            <a:defRPr sz="1000"/>
          </a:pPr>
          <a:r>
            <a:rPr lang="en-CA" sz="400" b="1" i="0" u="none" strike="noStrike" baseline="0">
              <a:solidFill>
                <a:srgbClr val="000000"/>
              </a:solidFill>
              <a:latin typeface="Arial"/>
              <a:cs typeface="Arial"/>
            </a:rPr>
            <a:t>BRANCE</a:t>
          </a:r>
        </a:p>
      </xdr:txBody>
    </xdr:sp>
    <xdr:clientData/>
  </xdr:twoCellAnchor>
  <xdr:twoCellAnchor editAs="oneCell">
    <xdr:from>
      <xdr:col>9</xdr:col>
      <xdr:colOff>19050</xdr:colOff>
      <xdr:row>11</xdr:row>
      <xdr:rowOff>0</xdr:rowOff>
    </xdr:from>
    <xdr:to>
      <xdr:col>9</xdr:col>
      <xdr:colOff>314325</xdr:colOff>
      <xdr:row>11</xdr:row>
      <xdr:rowOff>142875</xdr:rowOff>
    </xdr:to>
    <xdr:sp macro="" textlink="">
      <xdr:nvSpPr>
        <xdr:cNvPr id="37902" name="Text 553"/>
        <xdr:cNvSpPr txBox="1">
          <a:spLocks noChangeArrowheads="1"/>
        </xdr:cNvSpPr>
      </xdr:nvSpPr>
      <xdr:spPr bwMode="auto">
        <a:xfrm>
          <a:off x="5505450" y="1781175"/>
          <a:ext cx="295275" cy="142875"/>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XMAS</a:t>
          </a:r>
        </a:p>
      </xdr:txBody>
    </xdr:sp>
    <xdr:clientData/>
  </xdr:twoCellAnchor>
  <xdr:twoCellAnchor editAs="oneCell">
    <xdr:from>
      <xdr:col>10</xdr:col>
      <xdr:colOff>0</xdr:colOff>
      <xdr:row>10</xdr:row>
      <xdr:rowOff>142875</xdr:rowOff>
    </xdr:from>
    <xdr:to>
      <xdr:col>10</xdr:col>
      <xdr:colOff>333375</xdr:colOff>
      <xdr:row>11</xdr:row>
      <xdr:rowOff>152400</xdr:rowOff>
    </xdr:to>
    <xdr:sp macro="" textlink="">
      <xdr:nvSpPr>
        <xdr:cNvPr id="37903" name="Text 554"/>
        <xdr:cNvSpPr txBox="1">
          <a:spLocks noChangeArrowheads="1"/>
        </xdr:cNvSpPr>
      </xdr:nvSpPr>
      <xdr:spPr bwMode="auto">
        <a:xfrm>
          <a:off x="6096000" y="1762125"/>
          <a:ext cx="333375" cy="171450"/>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BOXING</a:t>
          </a:r>
        </a:p>
        <a:p>
          <a:pPr algn="l" rtl="0">
            <a:defRPr sz="1000"/>
          </a:pPr>
          <a:r>
            <a:rPr lang="en-CA" sz="400" b="1" i="0" u="none" strike="noStrike" baseline="0">
              <a:solidFill>
                <a:srgbClr val="000000"/>
              </a:solidFill>
              <a:latin typeface="Arial"/>
              <a:cs typeface="Arial"/>
            </a:rPr>
            <a:t>DAY</a:t>
          </a:r>
        </a:p>
      </xdr:txBody>
    </xdr:sp>
    <xdr:clientData/>
  </xdr:twoCellAnchor>
  <xdr:twoCellAnchor editAs="oneCell">
    <xdr:from>
      <xdr:col>6</xdr:col>
      <xdr:colOff>66675</xdr:colOff>
      <xdr:row>7</xdr:row>
      <xdr:rowOff>19050</xdr:rowOff>
    </xdr:from>
    <xdr:to>
      <xdr:col>6</xdr:col>
      <xdr:colOff>190500</xdr:colOff>
      <xdr:row>8</xdr:row>
      <xdr:rowOff>19050</xdr:rowOff>
    </xdr:to>
    <xdr:sp macro="" textlink="">
      <xdr:nvSpPr>
        <xdr:cNvPr id="37904" name="Text 544"/>
        <xdr:cNvSpPr txBox="1">
          <a:spLocks noChangeArrowheads="1"/>
        </xdr:cNvSpPr>
      </xdr:nvSpPr>
      <xdr:spPr bwMode="auto">
        <a:xfrm>
          <a:off x="3724275" y="1152525"/>
          <a:ext cx="12382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twoCellAnchor editAs="oneCell">
    <xdr:from>
      <xdr:col>8</xdr:col>
      <xdr:colOff>57150</xdr:colOff>
      <xdr:row>7</xdr:row>
      <xdr:rowOff>38100</xdr:rowOff>
    </xdr:from>
    <xdr:to>
      <xdr:col>8</xdr:col>
      <xdr:colOff>257175</xdr:colOff>
      <xdr:row>8</xdr:row>
      <xdr:rowOff>104775</xdr:rowOff>
    </xdr:to>
    <xdr:sp macro="" textlink="">
      <xdr:nvSpPr>
        <xdr:cNvPr id="37906" name="Text 104"/>
        <xdr:cNvSpPr txBox="1">
          <a:spLocks noChangeArrowheads="1"/>
        </xdr:cNvSpPr>
      </xdr:nvSpPr>
      <xdr:spPr bwMode="auto">
        <a:xfrm>
          <a:off x="4933950" y="1171575"/>
          <a:ext cx="200025" cy="22860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CA" sz="1000" b="1" i="0" u="none" strike="noStrike" baseline="0">
              <a:solidFill>
                <a:srgbClr val="000000"/>
              </a:solidFill>
              <a:latin typeface="Arial"/>
              <a:cs typeface="Arial"/>
            </a:rPr>
            <a:t>30</a:t>
          </a:r>
        </a:p>
      </xdr:txBody>
    </xdr:sp>
    <xdr:clientData/>
  </xdr:twoCellAnchor>
  <xdr:twoCellAnchor>
    <xdr:from>
      <xdr:col>1</xdr:col>
      <xdr:colOff>0</xdr:colOff>
      <xdr:row>17</xdr:row>
      <xdr:rowOff>95250</xdr:rowOff>
    </xdr:from>
    <xdr:to>
      <xdr:col>2</xdr:col>
      <xdr:colOff>304800</xdr:colOff>
      <xdr:row>23</xdr:row>
      <xdr:rowOff>66675</xdr:rowOff>
    </xdr:to>
    <xdr:sp macro="" textlink="">
      <xdr:nvSpPr>
        <xdr:cNvPr id="37907" name="Line 19"/>
        <xdr:cNvSpPr>
          <a:spLocks noChangeShapeType="1"/>
        </xdr:cNvSpPr>
      </xdr:nvSpPr>
      <xdr:spPr bwMode="auto">
        <a:xfrm flipH="1">
          <a:off x="609600" y="2847975"/>
          <a:ext cx="914400" cy="942975"/>
        </a:xfrm>
        <a:prstGeom prst="line">
          <a:avLst/>
        </a:prstGeom>
        <a:noFill/>
        <a:ln w="3175">
          <a:solidFill>
            <a:srgbClr val="000000"/>
          </a:solidFill>
          <a:round/>
          <a:headEnd/>
          <a:tailEnd/>
        </a:ln>
      </xdr:spPr>
    </xdr:sp>
    <xdr:clientData/>
  </xdr:twoCellAnchor>
  <xdr:twoCellAnchor>
    <xdr:from>
      <xdr:col>3</xdr:col>
      <xdr:colOff>523875</xdr:colOff>
      <xdr:row>17</xdr:row>
      <xdr:rowOff>28575</xdr:rowOff>
    </xdr:from>
    <xdr:to>
      <xdr:col>5</xdr:col>
      <xdr:colOff>323850</xdr:colOff>
      <xdr:row>22</xdr:row>
      <xdr:rowOff>114300</xdr:rowOff>
    </xdr:to>
    <xdr:pic>
      <xdr:nvPicPr>
        <xdr:cNvPr id="37908" name="Picture 20" descr="BCID logo_V_gray_pos"/>
        <xdr:cNvPicPr>
          <a:picLocks noChangeAspect="1" noChangeArrowheads="1"/>
        </xdr:cNvPicPr>
      </xdr:nvPicPr>
      <xdr:blipFill>
        <a:blip xmlns:r="http://schemas.openxmlformats.org/officeDocument/2006/relationships" r:embed="rId2" cstate="print"/>
        <a:srcRect/>
        <a:stretch>
          <a:fillRect/>
        </a:stretch>
      </xdr:blipFill>
      <xdr:spPr bwMode="auto">
        <a:xfrm>
          <a:off x="2352675" y="2781300"/>
          <a:ext cx="1019175" cy="895350"/>
        </a:xfrm>
        <a:prstGeom prst="rect">
          <a:avLst/>
        </a:prstGeom>
        <a:noFill/>
        <a:ln w="9525">
          <a:noFill/>
          <a:miter lim="800000"/>
          <a:headEnd/>
          <a:tailEnd/>
        </a:ln>
      </xdr:spPr>
    </xdr:pic>
    <xdr:clientData/>
  </xdr:twoCellAnchor>
  <xdr:twoCellAnchor editAs="oneCell">
    <xdr:from>
      <xdr:col>6</xdr:col>
      <xdr:colOff>0</xdr:colOff>
      <xdr:row>25</xdr:row>
      <xdr:rowOff>0</xdr:rowOff>
    </xdr:from>
    <xdr:to>
      <xdr:col>8</xdr:col>
      <xdr:colOff>495300</xdr:colOff>
      <xdr:row>28</xdr:row>
      <xdr:rowOff>57150</xdr:rowOff>
    </xdr:to>
    <xdr:pic>
      <xdr:nvPicPr>
        <xdr:cNvPr id="37909" name="Picture 21" descr="British Columbia Government Crest - Link to the BC Government Homepage"/>
        <xdr:cNvPicPr>
          <a:picLocks noChangeAspect="1" noChangeArrowheads="1"/>
        </xdr:cNvPicPr>
      </xdr:nvPicPr>
      <xdr:blipFill>
        <a:blip xmlns:r="http://schemas.openxmlformats.org/officeDocument/2006/relationships" r:embed="rId3" cstate="print"/>
        <a:srcRect/>
        <a:stretch>
          <a:fillRect/>
        </a:stretch>
      </xdr:blipFill>
      <xdr:spPr bwMode="auto">
        <a:xfrm>
          <a:off x="3657600" y="4048125"/>
          <a:ext cx="1714500" cy="561975"/>
        </a:xfrm>
        <a:prstGeom prst="rect">
          <a:avLst/>
        </a:prstGeom>
        <a:noFill/>
      </xdr:spPr>
    </xdr:pic>
    <xdr:clientData/>
  </xdr:twoCellAnchor>
  <xdr:twoCellAnchor editAs="oneCell">
    <xdr:from>
      <xdr:col>8</xdr:col>
      <xdr:colOff>171450</xdr:colOff>
      <xdr:row>2</xdr:row>
      <xdr:rowOff>114300</xdr:rowOff>
    </xdr:from>
    <xdr:to>
      <xdr:col>10</xdr:col>
      <xdr:colOff>142875</xdr:colOff>
      <xdr:row>4</xdr:row>
      <xdr:rowOff>104775</xdr:rowOff>
    </xdr:to>
    <xdr:pic>
      <xdr:nvPicPr>
        <xdr:cNvPr id="37910"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5048250" y="438150"/>
          <a:ext cx="1190625" cy="314325"/>
        </a:xfrm>
        <a:prstGeom prst="rect">
          <a:avLst/>
        </a:prstGeom>
        <a:solidFill>
          <a:srgbClr val="FFFFFF"/>
        </a:solidFill>
        <a:ln w="1">
          <a:noFill/>
          <a:miter lim="800000"/>
          <a:headEnd/>
          <a:tailEnd/>
        </a:ln>
      </xdr:spPr>
    </xdr:pic>
    <xdr:clientData/>
  </xdr:twoCellAnchor>
  <xdr:twoCellAnchor editAs="oneCell">
    <xdr:from>
      <xdr:col>2</xdr:col>
      <xdr:colOff>19050</xdr:colOff>
      <xdr:row>26</xdr:row>
      <xdr:rowOff>47625</xdr:rowOff>
    </xdr:from>
    <xdr:to>
      <xdr:col>3</xdr:col>
      <xdr:colOff>600075</xdr:colOff>
      <xdr:row>28</xdr:row>
      <xdr:rowOff>114300</xdr:rowOff>
    </xdr:to>
    <xdr:pic>
      <xdr:nvPicPr>
        <xdr:cNvPr id="37911" name="Picture 23" descr="British Columbia Government Crest - Link to the BC Government Homepage"/>
        <xdr:cNvPicPr>
          <a:picLocks noChangeAspect="1" noChangeArrowheads="1"/>
        </xdr:cNvPicPr>
      </xdr:nvPicPr>
      <xdr:blipFill>
        <a:blip xmlns:r="http://schemas.openxmlformats.org/officeDocument/2006/relationships" r:embed="rId3" cstate="print"/>
        <a:srcRect/>
        <a:stretch>
          <a:fillRect/>
        </a:stretch>
      </xdr:blipFill>
      <xdr:spPr bwMode="auto">
        <a:xfrm>
          <a:off x="1238250" y="4276725"/>
          <a:ext cx="1190625" cy="390525"/>
        </a:xfrm>
        <a:prstGeom prst="rect">
          <a:avLst/>
        </a:prstGeom>
        <a:noFill/>
        <a:ln w="9525">
          <a:noFill/>
          <a:miter lim="800000"/>
          <a:headEnd/>
          <a:tailEnd/>
        </a:ln>
      </xdr:spPr>
    </xdr:pic>
    <xdr:clientData/>
  </xdr:twoCellAnchor>
  <xdr:twoCellAnchor editAs="oneCell">
    <xdr:from>
      <xdr:col>6</xdr:col>
      <xdr:colOff>371475</xdr:colOff>
      <xdr:row>17</xdr:row>
      <xdr:rowOff>114300</xdr:rowOff>
    </xdr:from>
    <xdr:to>
      <xdr:col>9</xdr:col>
      <xdr:colOff>95250</xdr:colOff>
      <xdr:row>21</xdr:row>
      <xdr:rowOff>9525</xdr:rowOff>
    </xdr:to>
    <xdr:pic>
      <xdr:nvPicPr>
        <xdr:cNvPr id="37912" name="logo" descr="Government of British Columbia Home page"/>
        <xdr:cNvPicPr>
          <a:picLocks noChangeAspect="1" noChangeArrowheads="1"/>
        </xdr:cNvPicPr>
      </xdr:nvPicPr>
      <xdr:blipFill>
        <a:blip xmlns:r="http://schemas.openxmlformats.org/officeDocument/2006/relationships" r:embed="rId4" cstate="print"/>
        <a:srcRect/>
        <a:stretch>
          <a:fillRect/>
        </a:stretch>
      </xdr:blipFill>
      <xdr:spPr bwMode="auto">
        <a:xfrm>
          <a:off x="4029075" y="2867025"/>
          <a:ext cx="1552575" cy="542925"/>
        </a:xfrm>
        <a:prstGeom prst="rect">
          <a:avLst/>
        </a:prstGeom>
        <a:noFill/>
      </xdr:spPr>
    </xdr:pic>
    <xdr:clientData/>
  </xdr:twoCellAnchor>
  <xdr:twoCellAnchor editAs="oneCell">
    <xdr:from>
      <xdr:col>2</xdr:col>
      <xdr:colOff>400050</xdr:colOff>
      <xdr:row>13</xdr:row>
      <xdr:rowOff>66675</xdr:rowOff>
    </xdr:from>
    <xdr:to>
      <xdr:col>4</xdr:col>
      <xdr:colOff>314325</xdr:colOff>
      <xdr:row>15</xdr:row>
      <xdr:rowOff>38100</xdr:rowOff>
    </xdr:to>
    <xdr:pic>
      <xdr:nvPicPr>
        <xdr:cNvPr id="37913" name="Picture 25" descr="bc_sml"/>
        <xdr:cNvPicPr>
          <a:picLocks noChangeAspect="1" noChangeArrowheads="1"/>
        </xdr:cNvPicPr>
      </xdr:nvPicPr>
      <xdr:blipFill>
        <a:blip xmlns:r="http://schemas.openxmlformats.org/officeDocument/2006/relationships" r:embed="rId5" cstate="print"/>
        <a:srcRect/>
        <a:stretch>
          <a:fillRect/>
        </a:stretch>
      </xdr:blipFill>
      <xdr:spPr bwMode="auto">
        <a:xfrm>
          <a:off x="1619250" y="2171700"/>
          <a:ext cx="1133475" cy="295275"/>
        </a:xfrm>
        <a:prstGeom prst="rect">
          <a:avLst/>
        </a:prstGeom>
        <a:noFill/>
      </xdr:spPr>
    </xdr:pic>
    <xdr:clientData/>
  </xdr:twoCellAnchor>
  <xdr:twoCellAnchor editAs="oneCell">
    <xdr:from>
      <xdr:col>6</xdr:col>
      <xdr:colOff>38100</xdr:colOff>
      <xdr:row>14</xdr:row>
      <xdr:rowOff>19050</xdr:rowOff>
    </xdr:from>
    <xdr:to>
      <xdr:col>8</xdr:col>
      <xdr:colOff>133350</xdr:colOff>
      <xdr:row>16</xdr:row>
      <xdr:rowOff>38100</xdr:rowOff>
    </xdr:to>
    <xdr:pic>
      <xdr:nvPicPr>
        <xdr:cNvPr id="37914" name="Picture 26" descr="bc_sml"/>
        <xdr:cNvPicPr>
          <a:picLocks noChangeAspect="1" noChangeArrowheads="1"/>
        </xdr:cNvPicPr>
      </xdr:nvPicPr>
      <xdr:blipFill>
        <a:blip xmlns:r="http://schemas.openxmlformats.org/officeDocument/2006/relationships" r:embed="rId5" cstate="print"/>
        <a:srcRect/>
        <a:stretch>
          <a:fillRect/>
        </a:stretch>
      </xdr:blipFill>
      <xdr:spPr bwMode="auto">
        <a:xfrm>
          <a:off x="3695700" y="2286000"/>
          <a:ext cx="1314450" cy="342900"/>
        </a:xfrm>
        <a:prstGeom prst="rect">
          <a:avLst/>
        </a:prstGeom>
        <a:noFill/>
      </xdr:spPr>
    </xdr:pic>
    <xdr:clientData/>
  </xdr:twoCellAnchor>
  <xdr:twoCellAnchor editAs="oneCell">
    <xdr:from>
      <xdr:col>9</xdr:col>
      <xdr:colOff>66675</xdr:colOff>
      <xdr:row>7</xdr:row>
      <xdr:rowOff>133350</xdr:rowOff>
    </xdr:from>
    <xdr:to>
      <xdr:col>9</xdr:col>
      <xdr:colOff>257175</xdr:colOff>
      <xdr:row>8</xdr:row>
      <xdr:rowOff>142875</xdr:rowOff>
    </xdr:to>
    <xdr:sp macro="" textlink="">
      <xdr:nvSpPr>
        <xdr:cNvPr id="37915" name="Text 104"/>
        <xdr:cNvSpPr txBox="1">
          <a:spLocks noChangeArrowheads="1"/>
        </xdr:cNvSpPr>
      </xdr:nvSpPr>
      <xdr:spPr bwMode="auto">
        <a:xfrm>
          <a:off x="5553075" y="1266825"/>
          <a:ext cx="190500" cy="1714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CA" sz="800" b="0" i="0" u="none" strike="noStrike" baseline="0">
              <a:solidFill>
                <a:srgbClr val="000000"/>
              </a:solidFill>
              <a:latin typeface="Arial"/>
              <a:cs typeface="Arial"/>
            </a:rPr>
            <a:t>30</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38100</xdr:colOff>
      <xdr:row>0</xdr:row>
      <xdr:rowOff>390525</xdr:rowOff>
    </xdr:to>
    <xdr:pic>
      <xdr:nvPicPr>
        <xdr:cNvPr id="33793"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304925" cy="390525"/>
        </a:xfrm>
        <a:prstGeom prst="rect">
          <a:avLst/>
        </a:prstGeom>
        <a:solidFill>
          <a:srgbClr val="FFFFFF"/>
        </a:solidFill>
        <a:ln w="1">
          <a:noFill/>
          <a:miter lim="800000"/>
          <a:headEnd/>
          <a:tailEnd/>
        </a:ln>
      </xdr:spPr>
    </xdr:pic>
    <xdr:clientData/>
  </xdr:twoCellAnchor>
  <xdr:twoCellAnchor>
    <xdr:from>
      <xdr:col>41</xdr:col>
      <xdr:colOff>95250</xdr:colOff>
      <xdr:row>11</xdr:row>
      <xdr:rowOff>0</xdr:rowOff>
    </xdr:from>
    <xdr:to>
      <xdr:col>44</xdr:col>
      <xdr:colOff>95250</xdr:colOff>
      <xdr:row>11</xdr:row>
      <xdr:rowOff>133350</xdr:rowOff>
    </xdr:to>
    <xdr:sp macro="" textlink="">
      <xdr:nvSpPr>
        <xdr:cNvPr id="33794" name="Text Box 2"/>
        <xdr:cNvSpPr txBox="1">
          <a:spLocks noChangeArrowheads="1"/>
        </xdr:cNvSpPr>
      </xdr:nvSpPr>
      <xdr:spPr bwMode="auto">
        <a:xfrm>
          <a:off x="7515225" y="1962150"/>
          <a:ext cx="542925" cy="1333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9633" name="Text Box 1"/>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9635" name="Picture 3" descr="bc_sml"/>
        <xdr:cNvPicPr>
          <a:picLocks noChangeAspect="1" noChangeArrowheads="1"/>
        </xdr:cNvPicPr>
      </xdr:nvPicPr>
      <xdr:blipFill>
        <a:blip xmlns:r="http://schemas.openxmlformats.org/officeDocument/2006/relationships" r:embed="rId1" cstate="print"/>
        <a:srcRect/>
        <a:stretch>
          <a:fillRect/>
        </a:stretch>
      </xdr:blipFill>
      <xdr:spPr bwMode="auto">
        <a:xfrm>
          <a:off x="38100" y="1733550"/>
          <a:ext cx="1257300" cy="352425"/>
        </a:xfrm>
        <a:prstGeom prst="rect">
          <a:avLst/>
        </a:prstGeom>
        <a:noFill/>
      </xdr:spPr>
    </xdr:pic>
    <xdr:clientData/>
  </xdr:twoCellAnchor>
  <xdr:twoCellAnchor editAs="oneCell">
    <xdr:from>
      <xdr:col>40</xdr:col>
      <xdr:colOff>238125</xdr:colOff>
      <xdr:row>60</xdr:row>
      <xdr:rowOff>133350</xdr:rowOff>
    </xdr:from>
    <xdr:to>
      <xdr:col>41</xdr:col>
      <xdr:colOff>9525</xdr:colOff>
      <xdr:row>62</xdr:row>
      <xdr:rowOff>0</xdr:rowOff>
    </xdr:to>
    <xdr:sp macro="" textlink="">
      <xdr:nvSpPr>
        <xdr:cNvPr id="6" name="Text 544"/>
        <xdr:cNvSpPr txBox="1">
          <a:spLocks noChangeArrowheads="1"/>
        </xdr:cNvSpPr>
      </xdr:nvSpPr>
      <xdr:spPr bwMode="auto">
        <a:xfrm>
          <a:off x="10696575" y="8620125"/>
          <a:ext cx="12382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39943" name="Text Box 7"/>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39949" name="Picture 13" descr="bc_sml"/>
        <xdr:cNvPicPr>
          <a:picLocks noChangeAspect="1" noChangeArrowheads="1"/>
        </xdr:cNvPicPr>
      </xdr:nvPicPr>
      <xdr:blipFill>
        <a:blip xmlns:r="http://schemas.openxmlformats.org/officeDocument/2006/relationships" r:embed="rId1" cstate="print"/>
        <a:srcRect/>
        <a:stretch>
          <a:fillRect/>
        </a:stretch>
      </xdr:blipFill>
      <xdr:spPr bwMode="auto">
        <a:xfrm>
          <a:off x="38100" y="1733550"/>
          <a:ext cx="1257300" cy="352425"/>
        </a:xfrm>
        <a:prstGeom prst="rect">
          <a:avLst/>
        </a:prstGeom>
        <a:noFill/>
      </xdr:spPr>
    </xdr:pic>
    <xdr:clientData/>
  </xdr:twoCellAnchor>
  <xdr:twoCellAnchor editAs="oneCell">
    <xdr:from>
      <xdr:col>13</xdr:col>
      <xdr:colOff>238125</xdr:colOff>
      <xdr:row>16</xdr:row>
      <xdr:rowOff>123825</xdr:rowOff>
    </xdr:from>
    <xdr:to>
      <xdr:col>14</xdr:col>
      <xdr:colOff>19050</xdr:colOff>
      <xdr:row>18</xdr:row>
      <xdr:rowOff>0</xdr:rowOff>
    </xdr:to>
    <xdr:sp macro="" textlink="">
      <xdr:nvSpPr>
        <xdr:cNvPr id="39950" name="Text 544"/>
        <xdr:cNvSpPr txBox="1">
          <a:spLocks noChangeArrowheads="1"/>
        </xdr:cNvSpPr>
      </xdr:nvSpPr>
      <xdr:spPr bwMode="auto">
        <a:xfrm>
          <a:off x="3810000" y="2590800"/>
          <a:ext cx="133350" cy="171450"/>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142875</xdr:colOff>
      <xdr:row>7</xdr:row>
      <xdr:rowOff>95250</xdr:rowOff>
    </xdr:from>
    <xdr:to>
      <xdr:col>25</xdr:col>
      <xdr:colOff>9525</xdr:colOff>
      <xdr:row>8</xdr:row>
      <xdr:rowOff>0</xdr:rowOff>
    </xdr:to>
    <xdr:sp macro="" textlink="">
      <xdr:nvSpPr>
        <xdr:cNvPr id="57348" name="Text Box 4"/>
        <xdr:cNvSpPr txBox="1">
          <a:spLocks noChangeArrowheads="1"/>
        </xdr:cNvSpPr>
      </xdr:nvSpPr>
      <xdr:spPr bwMode="auto">
        <a:xfrm>
          <a:off x="6010275" y="1352550"/>
          <a:ext cx="552450" cy="1428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10</xdr:col>
      <xdr:colOff>4082</xdr:colOff>
      <xdr:row>55</xdr:row>
      <xdr:rowOff>74841</xdr:rowOff>
    </xdr:from>
    <xdr:to>
      <xdr:col>11</xdr:col>
      <xdr:colOff>4081</xdr:colOff>
      <xdr:row>57</xdr:row>
      <xdr:rowOff>1</xdr:rowOff>
    </xdr:to>
    <xdr:sp macro="" textlink="">
      <xdr:nvSpPr>
        <xdr:cNvPr id="57367" name="Text 551"/>
        <xdr:cNvSpPr txBox="1">
          <a:spLocks noChangeArrowheads="1"/>
        </xdr:cNvSpPr>
      </xdr:nvSpPr>
      <xdr:spPr bwMode="auto">
        <a:xfrm>
          <a:off x="2518682" y="7990116"/>
          <a:ext cx="352424" cy="22043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THANKS</a:t>
          </a:r>
        </a:p>
        <a:p>
          <a:pPr algn="ctr" rtl="0">
            <a:defRPr sz="1000"/>
          </a:pPr>
          <a:r>
            <a:rPr lang="en-CA" sz="400" b="1" i="0" u="none" strike="noStrike" baseline="0">
              <a:solidFill>
                <a:srgbClr val="000000"/>
              </a:solidFill>
              <a:latin typeface="Arial"/>
              <a:cs typeface="Arial"/>
            </a:rPr>
            <a:t>GIVING</a:t>
          </a:r>
        </a:p>
      </xdr:txBody>
    </xdr:sp>
    <xdr:clientData/>
  </xdr:twoCellAnchor>
  <xdr:twoCellAnchor editAs="oneCell">
    <xdr:from>
      <xdr:col>33</xdr:col>
      <xdr:colOff>64876</xdr:colOff>
      <xdr:row>57</xdr:row>
      <xdr:rowOff>149522</xdr:rowOff>
    </xdr:from>
    <xdr:to>
      <xdr:col>35</xdr:col>
      <xdr:colOff>44465</xdr:colOff>
      <xdr:row>59</xdr:row>
      <xdr:rowOff>1339</xdr:rowOff>
    </xdr:to>
    <xdr:sp macro="" textlink="">
      <xdr:nvSpPr>
        <xdr:cNvPr id="57381" name="Text 554"/>
        <xdr:cNvSpPr txBox="1">
          <a:spLocks noChangeArrowheads="1"/>
        </xdr:cNvSpPr>
      </xdr:nvSpPr>
      <xdr:spPr bwMode="auto">
        <a:xfrm>
          <a:off x="8799301" y="8360072"/>
          <a:ext cx="312964" cy="147092"/>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BOXING</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28</xdr:col>
      <xdr:colOff>60282</xdr:colOff>
      <xdr:row>16</xdr:row>
      <xdr:rowOff>129962</xdr:rowOff>
    </xdr:from>
    <xdr:to>
      <xdr:col>29</xdr:col>
      <xdr:colOff>3197</xdr:colOff>
      <xdr:row>17</xdr:row>
      <xdr:rowOff>120437</xdr:rowOff>
    </xdr:to>
    <xdr:sp macro="" textlink="">
      <xdr:nvSpPr>
        <xdr:cNvPr id="57398" name="Text 546"/>
        <xdr:cNvSpPr txBox="1">
          <a:spLocks noChangeArrowheads="1"/>
        </xdr:cNvSpPr>
      </xdr:nvSpPr>
      <xdr:spPr bwMode="auto">
        <a:xfrm>
          <a:off x="7175265" y="2910751"/>
          <a:ext cx="294509" cy="163075"/>
        </a:xfrm>
        <a:prstGeom prst="rect">
          <a:avLst/>
        </a:prstGeom>
        <a:noFill/>
        <a:ln w="1">
          <a:noFill/>
          <a:miter lim="800000"/>
          <a:headEnd/>
          <a:tailEnd/>
        </a:ln>
      </xdr:spPr>
      <xdr:txBody>
        <a:bodyPr vertOverflow="clip" wrap="square" lIns="18288" tIns="18288" rIns="0" bIns="18288" anchor="ctr" upright="1"/>
        <a:lstStyle/>
        <a:p>
          <a:pPr algn="l" rtl="0">
            <a:defRPr sz="1000"/>
          </a:pPr>
          <a:endParaRPr lang="en-CA" sz="400" b="1" i="0" u="none" strike="noStrike" baseline="0">
            <a:solidFill>
              <a:srgbClr val="000000"/>
            </a:solidFill>
            <a:latin typeface="Arial"/>
            <a:cs typeface="Arial"/>
          </a:endParaRPr>
        </a:p>
      </xdr:txBody>
    </xdr:sp>
    <xdr:clientData/>
  </xdr:twoCellAnchor>
  <xdr:twoCellAnchor editAs="oneCell">
    <xdr:from>
      <xdr:col>1</xdr:col>
      <xdr:colOff>23491</xdr:colOff>
      <xdr:row>37</xdr:row>
      <xdr:rowOff>107972</xdr:rowOff>
    </xdr:from>
    <xdr:to>
      <xdr:col>1</xdr:col>
      <xdr:colOff>330912</xdr:colOff>
      <xdr:row>39</xdr:row>
      <xdr:rowOff>12722</xdr:rowOff>
    </xdr:to>
    <xdr:sp macro="" textlink="">
      <xdr:nvSpPr>
        <xdr:cNvPr id="57400" name="Text 547"/>
        <xdr:cNvSpPr txBox="1">
          <a:spLocks noChangeArrowheads="1"/>
        </xdr:cNvSpPr>
      </xdr:nvSpPr>
      <xdr:spPr bwMode="auto">
        <a:xfrm>
          <a:off x="242566" y="5899172"/>
          <a:ext cx="307421" cy="20002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VICTORIA</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21</xdr:col>
      <xdr:colOff>18214</xdr:colOff>
      <xdr:row>31</xdr:row>
      <xdr:rowOff>126078</xdr:rowOff>
    </xdr:from>
    <xdr:to>
      <xdr:col>21</xdr:col>
      <xdr:colOff>339302</xdr:colOff>
      <xdr:row>33</xdr:row>
      <xdr:rowOff>11778</xdr:rowOff>
    </xdr:to>
    <xdr:sp macro="" textlink="">
      <xdr:nvSpPr>
        <xdr:cNvPr id="57401" name="Text 548"/>
        <xdr:cNvSpPr txBox="1">
          <a:spLocks noChangeArrowheads="1"/>
        </xdr:cNvSpPr>
      </xdr:nvSpPr>
      <xdr:spPr bwMode="auto">
        <a:xfrm>
          <a:off x="5533189" y="5031453"/>
          <a:ext cx="321088" cy="180975"/>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CANADA</a:t>
          </a:r>
        </a:p>
        <a:p>
          <a:pPr algn="ctr" rtl="0">
            <a:defRPr sz="1000"/>
          </a:pPr>
          <a:r>
            <a:rPr lang="en-CA" sz="400" b="1" i="0" u="none" strike="noStrike" baseline="0">
              <a:solidFill>
                <a:srgbClr val="000000"/>
              </a:solidFill>
              <a:latin typeface="Arial"/>
              <a:cs typeface="Arial"/>
            </a:rPr>
            <a:t>DAY</a:t>
          </a:r>
        </a:p>
      </xdr:txBody>
    </xdr:sp>
    <xdr:clientData/>
  </xdr:twoCellAnchor>
  <xdr:twoCellAnchor editAs="oneCell">
    <xdr:from>
      <xdr:col>28</xdr:col>
      <xdr:colOff>18177</xdr:colOff>
      <xdr:row>33</xdr:row>
      <xdr:rowOff>154654</xdr:rowOff>
    </xdr:from>
    <xdr:to>
      <xdr:col>28</xdr:col>
      <xdr:colOff>351552</xdr:colOff>
      <xdr:row>34</xdr:row>
      <xdr:rowOff>117166</xdr:rowOff>
    </xdr:to>
    <xdr:sp macro="" textlink="">
      <xdr:nvSpPr>
        <xdr:cNvPr id="57402" name="Text 549"/>
        <xdr:cNvSpPr txBox="1">
          <a:spLocks noChangeArrowheads="1"/>
        </xdr:cNvSpPr>
      </xdr:nvSpPr>
      <xdr:spPr bwMode="auto">
        <a:xfrm>
          <a:off x="7107395" y="5426123"/>
          <a:ext cx="333375" cy="133381"/>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BC DAY</a:t>
          </a:r>
        </a:p>
      </xdr:txBody>
    </xdr:sp>
    <xdr:clientData/>
  </xdr:twoCellAnchor>
  <xdr:twoCellAnchor editAs="oneCell">
    <xdr:from>
      <xdr:col>21</xdr:col>
      <xdr:colOff>31083</xdr:colOff>
      <xdr:row>53</xdr:row>
      <xdr:rowOff>149928</xdr:rowOff>
    </xdr:from>
    <xdr:to>
      <xdr:col>21</xdr:col>
      <xdr:colOff>342864</xdr:colOff>
      <xdr:row>55</xdr:row>
      <xdr:rowOff>8797</xdr:rowOff>
    </xdr:to>
    <xdr:sp macro="" textlink="">
      <xdr:nvSpPr>
        <xdr:cNvPr id="57405" name="Text 552"/>
        <xdr:cNvSpPr txBox="1">
          <a:spLocks noChangeArrowheads="1"/>
        </xdr:cNvSpPr>
      </xdr:nvSpPr>
      <xdr:spPr bwMode="auto">
        <a:xfrm>
          <a:off x="5546058" y="7769928"/>
          <a:ext cx="311781" cy="154144"/>
        </a:xfrm>
        <a:prstGeom prst="rect">
          <a:avLst/>
        </a:prstGeom>
        <a:noFill/>
        <a:ln w="1">
          <a:noFill/>
          <a:miter lim="800000"/>
          <a:headEnd/>
          <a:tailEnd/>
        </a:ln>
      </xdr:spPr>
      <xdr:txBody>
        <a:bodyPr vertOverflow="clip" wrap="square" lIns="18288" tIns="0" rIns="0" bIns="18288" anchor="b" upright="1"/>
        <a:lstStyle/>
        <a:p>
          <a:pPr algn="ctr" rtl="0">
            <a:defRPr sz="1000"/>
          </a:pPr>
          <a:r>
            <a:rPr lang="en-CA" sz="400" b="1" i="0" u="none" strike="noStrike" baseline="0">
              <a:solidFill>
                <a:srgbClr val="000000"/>
              </a:solidFill>
              <a:latin typeface="Arial"/>
              <a:cs typeface="Arial"/>
            </a:rPr>
            <a:t>REMEM-</a:t>
          </a:r>
        </a:p>
        <a:p>
          <a:pPr algn="ctr" rtl="0">
            <a:defRPr sz="1000"/>
          </a:pPr>
          <a:r>
            <a:rPr lang="en-CA" sz="400" b="1" i="0" u="none" strike="noStrike" baseline="0">
              <a:solidFill>
                <a:srgbClr val="000000"/>
              </a:solidFill>
              <a:latin typeface="Arial"/>
              <a:cs typeface="Arial"/>
            </a:rPr>
            <a:t>BRANCE</a:t>
          </a:r>
        </a:p>
      </xdr:txBody>
    </xdr:sp>
    <xdr:clientData/>
  </xdr:twoCellAnchor>
  <xdr:twoCellAnchor editAs="oneCell">
    <xdr:from>
      <xdr:col>32</xdr:col>
      <xdr:colOff>62821</xdr:colOff>
      <xdr:row>57</xdr:row>
      <xdr:rowOff>147639</xdr:rowOff>
    </xdr:from>
    <xdr:to>
      <xdr:col>33</xdr:col>
      <xdr:colOff>72346</xdr:colOff>
      <xdr:row>58</xdr:row>
      <xdr:rowOff>106817</xdr:rowOff>
    </xdr:to>
    <xdr:sp macro="" textlink="">
      <xdr:nvSpPr>
        <xdr:cNvPr id="57406" name="Text 553"/>
        <xdr:cNvSpPr txBox="1">
          <a:spLocks noChangeArrowheads="1"/>
        </xdr:cNvSpPr>
      </xdr:nvSpPr>
      <xdr:spPr bwMode="auto">
        <a:xfrm>
          <a:off x="8578171" y="8358189"/>
          <a:ext cx="228600" cy="130628"/>
        </a:xfrm>
        <a:prstGeom prst="rect">
          <a:avLst/>
        </a:prstGeom>
        <a:noFill/>
        <a:ln w="1">
          <a:noFill/>
          <a:miter lim="800000"/>
          <a:headEnd/>
          <a:tailEnd/>
        </a:ln>
      </xdr:spPr>
      <xdr:txBody>
        <a:bodyPr vertOverflow="clip" wrap="square" lIns="18288" tIns="0" rIns="0" bIns="18288" anchor="b" upright="1"/>
        <a:lstStyle/>
        <a:p>
          <a:pPr algn="l" rtl="0">
            <a:defRPr sz="1000"/>
          </a:pPr>
          <a:r>
            <a:rPr lang="en-CA" sz="400" b="1" i="0" u="none" strike="noStrike" baseline="0">
              <a:solidFill>
                <a:srgbClr val="000000"/>
              </a:solidFill>
              <a:latin typeface="Arial"/>
              <a:cs typeface="Arial"/>
            </a:rPr>
            <a:t>XMAS</a:t>
          </a:r>
        </a:p>
      </xdr:txBody>
    </xdr:sp>
    <xdr:clientData/>
  </xdr:twoCellAnchor>
  <xdr:twoCellAnchor editAs="oneCell">
    <xdr:from>
      <xdr:col>1</xdr:col>
      <xdr:colOff>23811</xdr:colOff>
      <xdr:row>53</xdr:row>
      <xdr:rowOff>131989</xdr:rowOff>
    </xdr:from>
    <xdr:to>
      <xdr:col>1</xdr:col>
      <xdr:colOff>327780</xdr:colOff>
      <xdr:row>55</xdr:row>
      <xdr:rowOff>9525</xdr:rowOff>
    </xdr:to>
    <xdr:sp macro="" textlink="">
      <xdr:nvSpPr>
        <xdr:cNvPr id="17" name="Text 550"/>
        <xdr:cNvSpPr txBox="1">
          <a:spLocks noChangeArrowheads="1"/>
        </xdr:cNvSpPr>
      </xdr:nvSpPr>
      <xdr:spPr bwMode="auto">
        <a:xfrm>
          <a:off x="242886" y="7751989"/>
          <a:ext cx="303969" cy="172811"/>
        </a:xfrm>
        <a:prstGeom prst="rect">
          <a:avLst/>
        </a:prstGeom>
        <a:noFill/>
        <a:ln w="1">
          <a:noFill/>
          <a:miter lim="800000"/>
          <a:headEnd/>
          <a:tailEnd/>
        </a:ln>
      </xdr:spPr>
      <xdr:txBody>
        <a:bodyPr vertOverflow="clip" wrap="square" lIns="18288" tIns="0" rIns="0" bIns="18288" anchor="b"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en-CA" sz="400" b="1" i="0" u="none" strike="noStrike" kern="0" cap="none" spc="0" normalizeH="0" baseline="0" noProof="0">
              <a:ln>
                <a:noFill/>
              </a:ln>
              <a:solidFill>
                <a:srgbClr val="000000"/>
              </a:solidFill>
              <a:effectLst/>
              <a:uLnTx/>
              <a:uFillTx/>
              <a:latin typeface="Arial"/>
              <a:cs typeface="Arial"/>
            </a:rPr>
            <a:t>LABOUR DAY</a:t>
          </a:r>
        </a:p>
      </xdr:txBody>
    </xdr:sp>
    <xdr:clientData/>
  </xdr:twoCellAnchor>
  <xdr:oneCellAnchor>
    <xdr:from>
      <xdr:col>9</xdr:col>
      <xdr:colOff>214313</xdr:colOff>
      <xdr:row>16</xdr:row>
      <xdr:rowOff>123824</xdr:rowOff>
    </xdr:from>
    <xdr:ext cx="366712" cy="261938"/>
    <xdr:sp macro="" textlink="">
      <xdr:nvSpPr>
        <xdr:cNvPr id="18" name="TextBox 17"/>
        <xdr:cNvSpPr txBox="1"/>
      </xdr:nvSpPr>
      <xdr:spPr>
        <a:xfrm>
          <a:off x="2509838" y="2886074"/>
          <a:ext cx="366712" cy="2619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CA" sz="400">
              <a:latin typeface="Arial" pitchFamily="34" charset="0"/>
              <a:cs typeface="Arial" pitchFamily="34" charset="0"/>
            </a:rPr>
            <a:t>FAMILY DAY</a:t>
          </a:r>
        </a:p>
      </xdr:txBody>
    </xdr:sp>
    <xdr:clientData/>
  </xdr:oneCellAnchor>
  <xdr:oneCellAnchor>
    <xdr:from>
      <xdr:col>3</xdr:col>
      <xdr:colOff>306162</xdr:colOff>
      <xdr:row>14</xdr:row>
      <xdr:rowOff>161244</xdr:rowOff>
    </xdr:from>
    <xdr:ext cx="462642" cy="136072"/>
    <xdr:sp macro="" textlink="">
      <xdr:nvSpPr>
        <xdr:cNvPr id="19" name="TextBox 18"/>
        <xdr:cNvSpPr txBox="1"/>
      </xdr:nvSpPr>
      <xdr:spPr>
        <a:xfrm>
          <a:off x="1230087" y="2628219"/>
          <a:ext cx="462642" cy="1360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CA" sz="400">
              <a:latin typeface="Arial" pitchFamily="34" charset="0"/>
              <a:cs typeface="Arial" pitchFamily="34" charset="0"/>
            </a:rPr>
            <a:t>NEW</a:t>
          </a:r>
          <a:r>
            <a:rPr lang="en-CA" sz="400" baseline="0">
              <a:latin typeface="Arial" pitchFamily="34" charset="0"/>
              <a:cs typeface="Arial" pitchFamily="34" charset="0"/>
            </a:rPr>
            <a:t> YEAR</a:t>
          </a:r>
          <a:endParaRPr lang="en-CA" sz="400">
            <a:latin typeface="Arial" pitchFamily="34" charset="0"/>
            <a:cs typeface="Arial" pitchFamily="34" charset="0"/>
          </a:endParaRPr>
        </a:p>
      </xdr:txBody>
    </xdr:sp>
    <xdr:clientData/>
  </xdr:oneCellAnchor>
  <xdr:oneCellAnchor>
    <xdr:from>
      <xdr:col>31</xdr:col>
      <xdr:colOff>319082</xdr:colOff>
      <xdr:row>14</xdr:row>
      <xdr:rowOff>124507</xdr:rowOff>
    </xdr:from>
    <xdr:ext cx="409577" cy="299358"/>
    <xdr:sp macro="" textlink="">
      <xdr:nvSpPr>
        <xdr:cNvPr id="20" name="TextBox 19"/>
        <xdr:cNvSpPr txBox="1"/>
      </xdr:nvSpPr>
      <xdr:spPr>
        <a:xfrm>
          <a:off x="8482007" y="2591482"/>
          <a:ext cx="409577" cy="299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CA" sz="400">
              <a:latin typeface="Arial" pitchFamily="34" charset="0"/>
              <a:cs typeface="Arial" pitchFamily="34" charset="0"/>
            </a:rPr>
            <a:t>GOOD FRIDAY</a:t>
          </a:r>
        </a:p>
      </xdr:txBody>
    </xdr:sp>
    <xdr:clientData/>
  </xdr:oneCellAnchor>
  <xdr:oneCellAnchor>
    <xdr:from>
      <xdr:col>27</xdr:col>
      <xdr:colOff>201385</xdr:colOff>
      <xdr:row>16</xdr:row>
      <xdr:rowOff>106753</xdr:rowOff>
    </xdr:from>
    <xdr:ext cx="415018" cy="210911"/>
    <xdr:sp macro="" textlink="">
      <xdr:nvSpPr>
        <xdr:cNvPr id="21" name="TextBox 20"/>
        <xdr:cNvSpPr txBox="1"/>
      </xdr:nvSpPr>
      <xdr:spPr>
        <a:xfrm>
          <a:off x="7087960" y="2869003"/>
          <a:ext cx="415018" cy="2109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ctr">
          <a:noAutofit/>
        </a:bodyPr>
        <a:lstStyle/>
        <a:p>
          <a:pPr algn="ctr"/>
          <a:r>
            <a:rPr lang="en-CA" sz="400">
              <a:latin typeface="Arial" pitchFamily="34" charset="0"/>
              <a:cs typeface="Arial" pitchFamily="34" charset="0"/>
            </a:rPr>
            <a:t>EASTER MONDAY</a:t>
          </a:r>
        </a:p>
      </xdr:txBody>
    </xdr:sp>
    <xdr:clientData/>
  </xdr:oneCellAnchor>
  <xdr:twoCellAnchor editAs="oneCell">
    <xdr:from>
      <xdr:col>0</xdr:col>
      <xdr:colOff>0</xdr:colOff>
      <xdr:row>7</xdr:row>
      <xdr:rowOff>174171</xdr:rowOff>
    </xdr:from>
    <xdr:to>
      <xdr:col>3</xdr:col>
      <xdr:colOff>336844</xdr:colOff>
      <xdr:row>10</xdr:row>
      <xdr:rowOff>116749</xdr:rowOff>
    </xdr:to>
    <xdr:pic>
      <xdr:nvPicPr>
        <xdr:cNvPr id="23" name="Picture 22" descr="BCID_H_rgb_pos_crop.jpg"/>
        <xdr:cNvPicPr>
          <a:picLocks noChangeAspect="1"/>
        </xdr:cNvPicPr>
      </xdr:nvPicPr>
      <xdr:blipFill>
        <a:blip xmlns:r="http://schemas.openxmlformats.org/officeDocument/2006/relationships" r:embed="rId1" cstate="print"/>
        <a:stretch>
          <a:fillRect/>
        </a:stretch>
      </xdr:blipFill>
      <xdr:spPr>
        <a:xfrm>
          <a:off x="0" y="1383846"/>
          <a:ext cx="1260769" cy="371203"/>
        </a:xfrm>
        <a:prstGeom prst="rect">
          <a:avLst/>
        </a:prstGeom>
      </xdr:spPr>
    </xdr:pic>
    <xdr:clientData/>
  </xdr:twoCellAnchor>
  <xdr:twoCellAnchor>
    <xdr:from>
      <xdr:col>31</xdr:col>
      <xdr:colOff>171450</xdr:colOff>
      <xdr:row>59</xdr:row>
      <xdr:rowOff>76200</xdr:rowOff>
    </xdr:from>
    <xdr:to>
      <xdr:col>32</xdr:col>
      <xdr:colOff>76200</xdr:colOff>
      <xdr:row>61</xdr:row>
      <xdr:rowOff>9525</xdr:rowOff>
    </xdr:to>
    <xdr:sp macro="" textlink="">
      <xdr:nvSpPr>
        <xdr:cNvPr id="2" name="TextBox 1"/>
        <xdr:cNvSpPr txBox="1"/>
      </xdr:nvSpPr>
      <xdr:spPr>
        <a:xfrm>
          <a:off x="8334375" y="8001000"/>
          <a:ext cx="257175"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000" b="1">
              <a:latin typeface="Arial" panose="020B0604020202020204" pitchFamily="34" charset="0"/>
              <a:cs typeface="Arial" panose="020B0604020202020204" pitchFamily="34" charset="0"/>
            </a:rPr>
            <a:t>$</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8609" name="Text Box 1"/>
        <xdr:cNvSpPr txBox="1">
          <a:spLocks noChangeArrowheads="1"/>
        </xdr:cNvSpPr>
      </xdr:nvSpPr>
      <xdr:spPr bwMode="auto">
        <a:xfrm>
          <a:off x="6010275" y="0"/>
          <a:ext cx="5715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32</xdr:col>
      <xdr:colOff>104775</xdr:colOff>
      <xdr:row>68</xdr:row>
      <xdr:rowOff>19050</xdr:rowOff>
    </xdr:from>
    <xdr:to>
      <xdr:col>32</xdr:col>
      <xdr:colOff>209550</xdr:colOff>
      <xdr:row>69</xdr:row>
      <xdr:rowOff>28575</xdr:rowOff>
    </xdr:to>
    <xdr:sp macro="" textlink="">
      <xdr:nvSpPr>
        <xdr:cNvPr id="68610" name="Text 544"/>
        <xdr:cNvSpPr txBox="1">
          <a:spLocks noChangeArrowheads="1"/>
        </xdr:cNvSpPr>
      </xdr:nvSpPr>
      <xdr:spPr bwMode="auto">
        <a:xfrm>
          <a:off x="8620125" y="6734175"/>
          <a:ext cx="104775" cy="161925"/>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8611" name="Picture 3" descr="bc_sml"/>
        <xdr:cNvPicPr>
          <a:picLocks noChangeAspect="1" noChangeArrowheads="1"/>
        </xdr:cNvPicPr>
      </xdr:nvPicPr>
      <xdr:blipFill>
        <a:blip xmlns:r="http://schemas.openxmlformats.org/officeDocument/2006/relationships" r:embed="rId1" cstate="print"/>
        <a:srcRect/>
        <a:stretch>
          <a:fillRect/>
        </a:stretch>
      </xdr:blipFill>
      <xdr:spPr bwMode="auto">
        <a:xfrm>
          <a:off x="38100" y="19050"/>
          <a:ext cx="1257300" cy="3524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62465" name="Text Box 1"/>
        <xdr:cNvSpPr txBox="1">
          <a:spLocks noChangeArrowheads="1"/>
        </xdr:cNvSpPr>
      </xdr:nvSpPr>
      <xdr:spPr bwMode="auto">
        <a:xfrm>
          <a:off x="6010275" y="0"/>
          <a:ext cx="571500" cy="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38100</xdr:colOff>
      <xdr:row>11</xdr:row>
      <xdr:rowOff>19050</xdr:rowOff>
    </xdr:from>
    <xdr:to>
      <xdr:col>4</xdr:col>
      <xdr:colOff>19050</xdr:colOff>
      <xdr:row>12</xdr:row>
      <xdr:rowOff>171450</xdr:rowOff>
    </xdr:to>
    <xdr:pic>
      <xdr:nvPicPr>
        <xdr:cNvPr id="62472" name="Picture 8" descr="bc_sml"/>
        <xdr:cNvPicPr>
          <a:picLocks noChangeAspect="1" noChangeArrowheads="1"/>
        </xdr:cNvPicPr>
      </xdr:nvPicPr>
      <xdr:blipFill>
        <a:blip xmlns:r="http://schemas.openxmlformats.org/officeDocument/2006/relationships" r:embed="rId1" cstate="print"/>
        <a:srcRect/>
        <a:stretch>
          <a:fillRect/>
        </a:stretch>
      </xdr:blipFill>
      <xdr:spPr bwMode="auto">
        <a:xfrm>
          <a:off x="38100" y="19050"/>
          <a:ext cx="1257300" cy="352425"/>
        </a:xfrm>
        <a:prstGeom prst="rect">
          <a:avLst/>
        </a:prstGeom>
        <a:noFill/>
      </xdr:spPr>
    </xdr:pic>
    <xdr:clientData/>
  </xdr:twoCellAnchor>
  <xdr:twoCellAnchor editAs="oneCell">
    <xdr:from>
      <xdr:col>4</xdr:col>
      <xdr:colOff>219075</xdr:colOff>
      <xdr:row>34</xdr:row>
      <xdr:rowOff>133350</xdr:rowOff>
    </xdr:from>
    <xdr:to>
      <xdr:col>4</xdr:col>
      <xdr:colOff>333375</xdr:colOff>
      <xdr:row>36</xdr:row>
      <xdr:rowOff>9525</xdr:rowOff>
    </xdr:to>
    <xdr:sp macro="" textlink="">
      <xdr:nvSpPr>
        <xdr:cNvPr id="62474" name="Text 544"/>
        <xdr:cNvSpPr txBox="1">
          <a:spLocks noChangeArrowheads="1"/>
        </xdr:cNvSpPr>
      </xdr:nvSpPr>
      <xdr:spPr bwMode="auto">
        <a:xfrm>
          <a:off x="1495425" y="3057525"/>
          <a:ext cx="114300" cy="171450"/>
        </a:xfrm>
        <a:prstGeom prst="rect">
          <a:avLst/>
        </a:prstGeom>
        <a:noFill/>
        <a:ln w="1">
          <a:noFill/>
          <a:miter lim="800000"/>
          <a:headEnd/>
          <a:tailEnd/>
        </a:ln>
      </xdr:spPr>
      <xdr:txBody>
        <a:bodyPr vertOverflow="clip" wrap="square" lIns="27432" tIns="22860" rIns="0" bIns="0" anchor="t" upright="1"/>
        <a:lstStyle/>
        <a:p>
          <a:pPr algn="l" rtl="0">
            <a:defRPr sz="1000"/>
          </a:pPr>
          <a:r>
            <a:rPr lang="en-CA" sz="1000" b="1" i="0" u="none" strike="noStrike" baseline="0">
              <a:solidFill>
                <a:srgbClr val="000000"/>
              </a:solidFill>
              <a:latin typeface="Arial"/>
              <a:cs typeface="Arial"/>
            </a:rPr>
            <a: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22</xdr:col>
      <xdr:colOff>142875</xdr:colOff>
      <xdr:row>8</xdr:row>
      <xdr:rowOff>66675</xdr:rowOff>
    </xdr:from>
    <xdr:to>
      <xdr:col>25</xdr:col>
      <xdr:colOff>28575</xdr:colOff>
      <xdr:row>9</xdr:row>
      <xdr:rowOff>9525</xdr:rowOff>
    </xdr:to>
    <xdr:sp macro="" textlink="">
      <xdr:nvSpPr>
        <xdr:cNvPr id="2" name="Text Box 1"/>
        <xdr:cNvSpPr txBox="1">
          <a:spLocks noChangeArrowheads="1"/>
        </xdr:cNvSpPr>
      </xdr:nvSpPr>
      <xdr:spPr bwMode="auto">
        <a:xfrm>
          <a:off x="6010275" y="1323975"/>
          <a:ext cx="571500" cy="1714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CA" sz="800" b="0" i="0" u="none" strike="noStrike" baseline="0">
              <a:solidFill>
                <a:srgbClr val="000000"/>
              </a:solidFill>
              <a:latin typeface="Arial"/>
              <a:cs typeface="Arial"/>
            </a:rPr>
            <a:t>Number of </a:t>
          </a:r>
        </a:p>
      </xdr:txBody>
    </xdr:sp>
    <xdr:clientData/>
  </xdr:twoCellAnchor>
  <xdr:twoCellAnchor editAs="oneCell">
    <xdr:from>
      <xdr:col>0</xdr:col>
      <xdr:colOff>3</xdr:colOff>
      <xdr:row>11</xdr:row>
      <xdr:rowOff>39688</xdr:rowOff>
    </xdr:from>
    <xdr:to>
      <xdr:col>3</xdr:col>
      <xdr:colOff>341383</xdr:colOff>
      <xdr:row>13</xdr:row>
      <xdr:rowOff>8573</xdr:rowOff>
    </xdr:to>
    <xdr:pic>
      <xdr:nvPicPr>
        <xdr:cNvPr id="5" name="Picture 4" descr="BCID_H_rgb_pos_crop.jpg"/>
        <xdr:cNvPicPr>
          <a:picLocks noChangeAspect="1"/>
        </xdr:cNvPicPr>
      </xdr:nvPicPr>
      <xdr:blipFill>
        <a:blip xmlns:r="http://schemas.openxmlformats.org/officeDocument/2006/relationships" r:embed="rId1" cstate="print"/>
        <a:stretch>
          <a:fillRect/>
        </a:stretch>
      </xdr:blipFill>
      <xdr:spPr>
        <a:xfrm>
          <a:off x="3" y="39688"/>
          <a:ext cx="1262130" cy="365760"/>
        </a:xfrm>
        <a:prstGeom prst="rect">
          <a:avLst/>
        </a:prstGeom>
      </xdr:spPr>
    </xdr:pic>
    <xdr:clientData/>
  </xdr:twoCellAnchor>
  <xdr:twoCellAnchor>
    <xdr:from>
      <xdr:col>13</xdr:col>
      <xdr:colOff>176182</xdr:colOff>
      <xdr:row>62</xdr:row>
      <xdr:rowOff>100002</xdr:rowOff>
    </xdr:from>
    <xdr:to>
      <xdr:col>14</xdr:col>
      <xdr:colOff>142874</xdr:colOff>
      <xdr:row>64</xdr:row>
      <xdr:rowOff>142875</xdr:rowOff>
    </xdr:to>
    <xdr:sp macro="" textlink="">
      <xdr:nvSpPr>
        <xdr:cNvPr id="3" name="TextBox 2"/>
        <xdr:cNvSpPr txBox="1"/>
      </xdr:nvSpPr>
      <xdr:spPr>
        <a:xfrm>
          <a:off x="3748057" y="6367452"/>
          <a:ext cx="319117" cy="3381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CA" sz="1100" b="1">
              <a:latin typeface="Arial" panose="020B0604020202020204" pitchFamily="34" charset="0"/>
              <a:cs typeface="Arial" panose="020B0604020202020204" pitchFamily="34" charset="0"/>
            </a:rPr>
            <a:t>$</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9528</xdr:colOff>
      <xdr:row>0</xdr:row>
      <xdr:rowOff>114300</xdr:rowOff>
    </xdr:from>
    <xdr:to>
      <xdr:col>2</xdr:col>
      <xdr:colOff>6041</xdr:colOff>
      <xdr:row>1</xdr:row>
      <xdr:rowOff>276225</xdr:rowOff>
    </xdr:to>
    <xdr:pic>
      <xdr:nvPicPr>
        <xdr:cNvPr id="3" name="Picture 2" descr="BCID_H_rgb_pos_crop.jpg"/>
        <xdr:cNvPicPr>
          <a:picLocks noChangeAspect="1"/>
        </xdr:cNvPicPr>
      </xdr:nvPicPr>
      <xdr:blipFill>
        <a:blip xmlns:r="http://schemas.openxmlformats.org/officeDocument/2006/relationships" r:embed="rId1" cstate="print"/>
        <a:stretch>
          <a:fillRect/>
        </a:stretch>
      </xdr:blipFill>
      <xdr:spPr>
        <a:xfrm>
          <a:off x="228603" y="114300"/>
          <a:ext cx="1577663" cy="4572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571500</xdr:colOff>
      <xdr:row>6</xdr:row>
      <xdr:rowOff>0</xdr:rowOff>
    </xdr:from>
    <xdr:to>
      <xdr:col>6</xdr:col>
      <xdr:colOff>9525</xdr:colOff>
      <xdr:row>6</xdr:row>
      <xdr:rowOff>142875</xdr:rowOff>
    </xdr:to>
    <xdr:sp macro="" textlink="">
      <xdr:nvSpPr>
        <xdr:cNvPr id="40972"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41007"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23</xdr:col>
      <xdr:colOff>38099</xdr:colOff>
      <xdr:row>4</xdr:row>
      <xdr:rowOff>57150</xdr:rowOff>
    </xdr:from>
    <xdr:to>
      <xdr:col>28</xdr:col>
      <xdr:colOff>152399</xdr:colOff>
      <xdr:row>4</xdr:row>
      <xdr:rowOff>276225</xdr:rowOff>
    </xdr:to>
    <xdr:sp macro="" textlink="">
      <xdr:nvSpPr>
        <xdr:cNvPr id="41027" name="Text 112"/>
        <xdr:cNvSpPr txBox="1">
          <a:spLocks noChangeArrowheads="1"/>
        </xdr:cNvSpPr>
      </xdr:nvSpPr>
      <xdr:spPr bwMode="auto">
        <a:xfrm>
          <a:off x="4200524" y="904875"/>
          <a:ext cx="1076325"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NEW YEAR</a:t>
          </a:r>
        </a:p>
      </xdr:txBody>
    </xdr:sp>
    <xdr:clientData/>
  </xdr:twoCellAnchor>
  <xdr:twoCellAnchor editAs="oneCell">
    <xdr:from>
      <xdr:col>0</xdr:col>
      <xdr:colOff>28575</xdr:colOff>
      <xdr:row>0</xdr:row>
      <xdr:rowOff>85725</xdr:rowOff>
    </xdr:from>
    <xdr:to>
      <xdr:col>7</xdr:col>
      <xdr:colOff>23880</xdr:colOff>
      <xdr:row>1</xdr:row>
      <xdr:rowOff>70485</xdr:rowOff>
    </xdr:to>
    <xdr:pic>
      <xdr:nvPicPr>
        <xdr:cNvPr id="8" name="Picture 7" descr="BCID_H_rgb_pos_crop.jpg"/>
        <xdr:cNvPicPr>
          <a:picLocks noChangeAspect="1"/>
        </xdr:cNvPicPr>
      </xdr:nvPicPr>
      <xdr:blipFill>
        <a:blip xmlns:r="http://schemas.openxmlformats.org/officeDocument/2006/relationships" r:embed="rId1" cstate="print"/>
        <a:stretch>
          <a:fillRect/>
        </a:stretch>
      </xdr:blipFill>
      <xdr:spPr>
        <a:xfrm>
          <a:off x="28575" y="85725"/>
          <a:ext cx="1262130" cy="3657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1986"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1988" name="Text 5"/>
        <xdr:cNvSpPr txBox="1">
          <a:spLocks noChangeArrowheads="1"/>
        </xdr:cNvSpPr>
      </xdr:nvSpPr>
      <xdr:spPr bwMode="auto">
        <a:xfrm>
          <a:off x="904875" y="201930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11</xdr:row>
      <xdr:rowOff>142875</xdr:rowOff>
    </xdr:to>
    <xdr:sp macro="" textlink="">
      <xdr:nvSpPr>
        <xdr:cNvPr id="41993" name="Text 42"/>
        <xdr:cNvSpPr txBox="1">
          <a:spLocks noChangeArrowheads="1"/>
        </xdr:cNvSpPr>
      </xdr:nvSpPr>
      <xdr:spPr bwMode="auto">
        <a:xfrm>
          <a:off x="695325" y="537210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18</xdr:row>
      <xdr:rowOff>142875</xdr:rowOff>
    </xdr:to>
    <xdr:sp macro="" textlink="">
      <xdr:nvSpPr>
        <xdr:cNvPr id="11"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28575</xdr:colOff>
      <xdr:row>0</xdr:row>
      <xdr:rowOff>47625</xdr:rowOff>
    </xdr:from>
    <xdr:to>
      <xdr:col>7</xdr:col>
      <xdr:colOff>23880</xdr:colOff>
      <xdr:row>1</xdr:row>
      <xdr:rowOff>32385</xdr:rowOff>
    </xdr:to>
    <xdr:pic>
      <xdr:nvPicPr>
        <xdr:cNvPr id="12" name="Picture 11" descr="BCID_H_rgb_pos_crop.jpg"/>
        <xdr:cNvPicPr>
          <a:picLocks noChangeAspect="1"/>
        </xdr:cNvPicPr>
      </xdr:nvPicPr>
      <xdr:blipFill>
        <a:blip xmlns:r="http://schemas.openxmlformats.org/officeDocument/2006/relationships" r:embed="rId1" cstate="print"/>
        <a:stretch>
          <a:fillRect/>
        </a:stretch>
      </xdr:blipFill>
      <xdr:spPr>
        <a:xfrm>
          <a:off x="28575" y="47625"/>
          <a:ext cx="1262130" cy="365760"/>
        </a:xfrm>
        <a:prstGeom prst="rect">
          <a:avLst/>
        </a:prstGeom>
      </xdr:spPr>
    </xdr:pic>
    <xdr:clientData/>
  </xdr:twoCellAnchor>
  <xdr:twoCellAnchor editAs="oneCell">
    <xdr:from>
      <xdr:col>5</xdr:col>
      <xdr:colOff>0</xdr:colOff>
      <xdr:row>6</xdr:row>
      <xdr:rowOff>38100</xdr:rowOff>
    </xdr:from>
    <xdr:to>
      <xdr:col>10</xdr:col>
      <xdr:colOff>171450</xdr:colOff>
      <xdr:row>6</xdr:row>
      <xdr:rowOff>257175</xdr:rowOff>
    </xdr:to>
    <xdr:sp macro="" textlink="">
      <xdr:nvSpPr>
        <xdr:cNvPr id="13" name="Text 112"/>
        <xdr:cNvSpPr txBox="1">
          <a:spLocks noChangeArrowheads="1"/>
        </xdr:cNvSpPr>
      </xdr:nvSpPr>
      <xdr:spPr bwMode="auto">
        <a:xfrm>
          <a:off x="904875" y="1857375"/>
          <a:ext cx="1076325"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FAMILY DAY</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3010"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3011"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3013"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3015"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8"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0"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85728</xdr:colOff>
      <xdr:row>0</xdr:row>
      <xdr:rowOff>47625</xdr:rowOff>
    </xdr:from>
    <xdr:to>
      <xdr:col>7</xdr:col>
      <xdr:colOff>81033</xdr:colOff>
      <xdr:row>1</xdr:row>
      <xdr:rowOff>32385</xdr:rowOff>
    </xdr:to>
    <xdr:pic>
      <xdr:nvPicPr>
        <xdr:cNvPr id="16" name="Picture 15" descr="BCID_H_rgb_pos_crop.jpg"/>
        <xdr:cNvPicPr>
          <a:picLocks noChangeAspect="1"/>
        </xdr:cNvPicPr>
      </xdr:nvPicPr>
      <xdr:blipFill>
        <a:blip xmlns:r="http://schemas.openxmlformats.org/officeDocument/2006/relationships" r:embed="rId1" cstate="print"/>
        <a:stretch>
          <a:fillRect/>
        </a:stretch>
      </xdr:blipFill>
      <xdr:spPr>
        <a:xfrm>
          <a:off x="85728" y="47625"/>
          <a:ext cx="1262130" cy="3657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409575</xdr:colOff>
      <xdr:row>13</xdr:row>
      <xdr:rowOff>0</xdr:rowOff>
    </xdr:from>
    <xdr:to>
      <xdr:col>4</xdr:col>
      <xdr:colOff>9525</xdr:colOff>
      <xdr:row>13</xdr:row>
      <xdr:rowOff>142875</xdr:rowOff>
    </xdr:to>
    <xdr:sp macro="" textlink="">
      <xdr:nvSpPr>
        <xdr:cNvPr id="44038" name="Text 41"/>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13</xdr:row>
      <xdr:rowOff>142875</xdr:rowOff>
    </xdr:to>
    <xdr:sp macro="" textlink="">
      <xdr:nvSpPr>
        <xdr:cNvPr id="44039"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0</xdr:col>
      <xdr:colOff>57150</xdr:colOff>
      <xdr:row>6</xdr:row>
      <xdr:rowOff>28576</xdr:rowOff>
    </xdr:from>
    <xdr:to>
      <xdr:col>4</xdr:col>
      <xdr:colOff>114300</xdr:colOff>
      <xdr:row>6</xdr:row>
      <xdr:rowOff>438150</xdr:rowOff>
    </xdr:to>
    <xdr:sp macro="" textlink="">
      <xdr:nvSpPr>
        <xdr:cNvPr id="44055" name="Text 69"/>
        <xdr:cNvSpPr txBox="1">
          <a:spLocks noChangeArrowheads="1"/>
        </xdr:cNvSpPr>
      </xdr:nvSpPr>
      <xdr:spPr bwMode="auto">
        <a:xfrm>
          <a:off x="57150" y="1857376"/>
          <a:ext cx="781050" cy="409574"/>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EASTER</a:t>
          </a:r>
        </a:p>
        <a:p>
          <a:pPr algn="ctr" rtl="0">
            <a:defRPr sz="1000"/>
          </a:pPr>
          <a:r>
            <a:rPr lang="en-CA" sz="800" b="1" i="0" u="none" strike="noStrike" baseline="0">
              <a:solidFill>
                <a:srgbClr val="000000"/>
              </a:solidFill>
              <a:latin typeface="Arial"/>
              <a:cs typeface="Arial"/>
            </a:rPr>
            <a:t>SUNDAY</a:t>
          </a:r>
        </a:p>
      </xdr:txBody>
    </xdr:sp>
    <xdr:clientData/>
  </xdr:twoCellAnchor>
  <xdr:twoCellAnchor editAs="oneCell">
    <xdr:from>
      <xdr:col>5</xdr:col>
      <xdr:colOff>66675</xdr:colOff>
      <xdr:row>6</xdr:row>
      <xdr:rowOff>123825</xdr:rowOff>
    </xdr:from>
    <xdr:to>
      <xdr:col>11</xdr:col>
      <xdr:colOff>0</xdr:colOff>
      <xdr:row>6</xdr:row>
      <xdr:rowOff>447675</xdr:rowOff>
    </xdr:to>
    <xdr:sp macro="" textlink="">
      <xdr:nvSpPr>
        <xdr:cNvPr id="44057" name="Text 69"/>
        <xdr:cNvSpPr txBox="1">
          <a:spLocks noChangeArrowheads="1"/>
        </xdr:cNvSpPr>
      </xdr:nvSpPr>
      <xdr:spPr bwMode="auto">
        <a:xfrm>
          <a:off x="971550" y="1952625"/>
          <a:ext cx="1019175" cy="3238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EASTER</a:t>
          </a:r>
        </a:p>
        <a:p>
          <a:pPr algn="ctr" rtl="0">
            <a:defRPr sz="1000"/>
          </a:pPr>
          <a:r>
            <a:rPr lang="en-CA" sz="800" b="1" i="0" u="none" strike="noStrike" baseline="0">
              <a:solidFill>
                <a:srgbClr val="000000"/>
              </a:solidFill>
              <a:latin typeface="Arial"/>
              <a:cs typeface="Arial"/>
            </a:rPr>
            <a:t>MONDAY</a:t>
          </a:r>
        </a:p>
      </xdr:txBody>
    </xdr:sp>
    <xdr:clientData/>
  </xdr:twoCellAnchor>
  <xdr:twoCellAnchor editAs="oneCell">
    <xdr:from>
      <xdr:col>1</xdr:col>
      <xdr:colOff>314325</xdr:colOff>
      <xdr:row>13</xdr:row>
      <xdr:rowOff>0</xdr:rowOff>
    </xdr:from>
    <xdr:to>
      <xdr:col>3</xdr:col>
      <xdr:colOff>9525</xdr:colOff>
      <xdr:row>13</xdr:row>
      <xdr:rowOff>142875</xdr:rowOff>
    </xdr:to>
    <xdr:sp macro="" textlink="">
      <xdr:nvSpPr>
        <xdr:cNvPr id="9"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13</xdr:row>
      <xdr:rowOff>142875</xdr:rowOff>
    </xdr:to>
    <xdr:sp macro="" textlink="">
      <xdr:nvSpPr>
        <xdr:cNvPr id="10"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13</xdr:row>
      <xdr:rowOff>142875</xdr:rowOff>
    </xdr:to>
    <xdr:sp macro="" textlink="">
      <xdr:nvSpPr>
        <xdr:cNvPr id="11"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11</xdr:row>
      <xdr:rowOff>0</xdr:rowOff>
    </xdr:from>
    <xdr:to>
      <xdr:col>3</xdr:col>
      <xdr:colOff>9525</xdr:colOff>
      <xdr:row>13</xdr:row>
      <xdr:rowOff>142875</xdr:rowOff>
    </xdr:to>
    <xdr:sp macro="" textlink="">
      <xdr:nvSpPr>
        <xdr:cNvPr id="12"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11</xdr:row>
      <xdr:rowOff>0</xdr:rowOff>
    </xdr:from>
    <xdr:to>
      <xdr:col>4</xdr:col>
      <xdr:colOff>9525</xdr:colOff>
      <xdr:row>13</xdr:row>
      <xdr:rowOff>142875</xdr:rowOff>
    </xdr:to>
    <xdr:sp macro="" textlink="">
      <xdr:nvSpPr>
        <xdr:cNvPr id="13"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11</xdr:row>
      <xdr:rowOff>0</xdr:rowOff>
    </xdr:from>
    <xdr:to>
      <xdr:col>4</xdr:col>
      <xdr:colOff>161925</xdr:colOff>
      <xdr:row>13</xdr:row>
      <xdr:rowOff>142875</xdr:rowOff>
    </xdr:to>
    <xdr:sp macro="" textlink="">
      <xdr:nvSpPr>
        <xdr:cNvPr id="14"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85725</xdr:colOff>
      <xdr:row>0</xdr:row>
      <xdr:rowOff>66675</xdr:rowOff>
    </xdr:from>
    <xdr:to>
      <xdr:col>7</xdr:col>
      <xdr:colOff>81030</xdr:colOff>
      <xdr:row>1</xdr:row>
      <xdr:rowOff>51435</xdr:rowOff>
    </xdr:to>
    <xdr:pic>
      <xdr:nvPicPr>
        <xdr:cNvPr id="15" name="Picture 14" descr="BCID_H_rgb_pos_crop.jpg"/>
        <xdr:cNvPicPr>
          <a:picLocks noChangeAspect="1"/>
        </xdr:cNvPicPr>
      </xdr:nvPicPr>
      <xdr:blipFill>
        <a:blip xmlns:r="http://schemas.openxmlformats.org/officeDocument/2006/relationships" r:embed="rId1" cstate="print"/>
        <a:stretch>
          <a:fillRect/>
        </a:stretch>
      </xdr:blipFill>
      <xdr:spPr>
        <a:xfrm>
          <a:off x="85725" y="66675"/>
          <a:ext cx="1262130" cy="365760"/>
        </a:xfrm>
        <a:prstGeom prst="rect">
          <a:avLst/>
        </a:prstGeom>
      </xdr:spPr>
    </xdr:pic>
    <xdr:clientData/>
  </xdr:twoCellAnchor>
  <xdr:twoCellAnchor editAs="oneCell">
    <xdr:from>
      <xdr:col>29</xdr:col>
      <xdr:colOff>28575</xdr:colOff>
      <xdr:row>4</xdr:row>
      <xdr:rowOff>95250</xdr:rowOff>
    </xdr:from>
    <xdr:to>
      <xdr:col>34</xdr:col>
      <xdr:colOff>142875</xdr:colOff>
      <xdr:row>4</xdr:row>
      <xdr:rowOff>419100</xdr:rowOff>
    </xdr:to>
    <xdr:sp macro="" textlink="">
      <xdr:nvSpPr>
        <xdr:cNvPr id="16" name="Text 69"/>
        <xdr:cNvSpPr txBox="1">
          <a:spLocks noChangeArrowheads="1"/>
        </xdr:cNvSpPr>
      </xdr:nvSpPr>
      <xdr:spPr bwMode="auto">
        <a:xfrm>
          <a:off x="5276850" y="942975"/>
          <a:ext cx="1019175" cy="3238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GOOD</a:t>
          </a:r>
          <a:br>
            <a:rPr lang="en-CA" sz="800" b="1" i="0" u="none" strike="noStrike" baseline="0">
              <a:solidFill>
                <a:srgbClr val="000000"/>
              </a:solidFill>
              <a:latin typeface="Arial"/>
              <a:cs typeface="Arial"/>
            </a:rPr>
          </a:br>
          <a:r>
            <a:rPr lang="en-CA" sz="800" b="1" i="0" u="none" strike="noStrike" baseline="0">
              <a:solidFill>
                <a:srgbClr val="000000"/>
              </a:solidFill>
              <a:latin typeface="Arial"/>
              <a:cs typeface="Arial"/>
            </a:rPr>
            <a:t>FRIDAY</a:t>
          </a: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5058"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5059" name="Text 5"/>
        <xdr:cNvSpPr txBox="1">
          <a:spLocks noChangeArrowheads="1"/>
        </xdr:cNvSpPr>
      </xdr:nvSpPr>
      <xdr:spPr bwMode="auto">
        <a:xfrm>
          <a:off x="904875" y="17049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5061" name="Text 39"/>
        <xdr:cNvSpPr txBox="1">
          <a:spLocks noChangeArrowheads="1"/>
        </xdr:cNvSpPr>
      </xdr:nvSpPr>
      <xdr:spPr bwMode="auto">
        <a:xfrm>
          <a:off x="361950" y="582930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45062" name="Text 41"/>
        <xdr:cNvSpPr txBox="1">
          <a:spLocks noChangeArrowheads="1"/>
        </xdr:cNvSpPr>
      </xdr:nvSpPr>
      <xdr:spPr bwMode="auto">
        <a:xfrm>
          <a:off x="542925" y="582930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5063" name="Text 42"/>
        <xdr:cNvSpPr txBox="1">
          <a:spLocks noChangeArrowheads="1"/>
        </xdr:cNvSpPr>
      </xdr:nvSpPr>
      <xdr:spPr bwMode="auto">
        <a:xfrm>
          <a:off x="695325" y="5829300"/>
          <a:ext cx="190500" cy="142875"/>
        </a:xfrm>
        <a:prstGeom prst="rect">
          <a:avLst/>
        </a:prstGeom>
        <a:noFill/>
        <a:ln w="1">
          <a:noFill/>
          <a:miter lim="800000"/>
          <a:headEnd/>
          <a:tailEnd/>
        </a:ln>
      </xdr:spPr>
    </xdr:sp>
    <xdr:clientData/>
  </xdr:twoCellAnchor>
  <xdr:twoCellAnchor editAs="oneCell">
    <xdr:from>
      <xdr:col>5</xdr:col>
      <xdr:colOff>104775</xdr:colOff>
      <xdr:row>10</xdr:row>
      <xdr:rowOff>57150</xdr:rowOff>
    </xdr:from>
    <xdr:to>
      <xdr:col>10</xdr:col>
      <xdr:colOff>133350</xdr:colOff>
      <xdr:row>10</xdr:row>
      <xdr:rowOff>190500</xdr:rowOff>
    </xdr:to>
    <xdr:sp macro="" textlink="">
      <xdr:nvSpPr>
        <xdr:cNvPr id="45069" name="Text 68"/>
        <xdr:cNvSpPr txBox="1">
          <a:spLocks noChangeArrowheads="1"/>
        </xdr:cNvSpPr>
      </xdr:nvSpPr>
      <xdr:spPr bwMode="auto">
        <a:xfrm>
          <a:off x="1009650" y="3476625"/>
          <a:ext cx="933450" cy="1333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VICTORIA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9"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0"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1"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2"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3"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4"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123825</xdr:colOff>
      <xdr:row>0</xdr:row>
      <xdr:rowOff>38100</xdr:rowOff>
    </xdr:from>
    <xdr:to>
      <xdr:col>7</xdr:col>
      <xdr:colOff>119130</xdr:colOff>
      <xdr:row>1</xdr:row>
      <xdr:rowOff>22860</xdr:rowOff>
    </xdr:to>
    <xdr:pic>
      <xdr:nvPicPr>
        <xdr:cNvPr id="15" name="Picture 14" descr="BCID_H_rgb_pos_crop.jpg"/>
        <xdr:cNvPicPr>
          <a:picLocks noChangeAspect="1"/>
        </xdr:cNvPicPr>
      </xdr:nvPicPr>
      <xdr:blipFill>
        <a:blip xmlns:r="http://schemas.openxmlformats.org/officeDocument/2006/relationships" r:embed="rId1" cstate="print"/>
        <a:stretch>
          <a:fillRect/>
        </a:stretch>
      </xdr:blipFill>
      <xdr:spPr>
        <a:xfrm>
          <a:off x="123825" y="38100"/>
          <a:ext cx="1262130" cy="365760"/>
        </a:xfrm>
        <a:prstGeom prst="rect">
          <a:avLst/>
        </a:prstGeom>
      </xdr:spPr>
    </xdr:pic>
    <xdr:clientData/>
  </xdr:twoCellAnchor>
  <xdr:oneCellAnchor>
    <xdr:from>
      <xdr:col>2</xdr:col>
      <xdr:colOff>133351</xdr:colOff>
      <xdr:row>12</xdr:row>
      <xdr:rowOff>409574</xdr:rowOff>
    </xdr:from>
    <xdr:ext cx="342900" cy="304801"/>
    <xdr:sp macro="" textlink="">
      <xdr:nvSpPr>
        <xdr:cNvPr id="16" name="TextBox 15"/>
        <xdr:cNvSpPr txBox="1"/>
      </xdr:nvSpPr>
      <xdr:spPr>
        <a:xfrm>
          <a:off x="495301" y="5181599"/>
          <a:ext cx="342900" cy="3048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CA" sz="1000" b="1">
              <a:latin typeface="Arial" pitchFamily="34" charset="0"/>
              <a:cs typeface="Arial" pitchFamily="34" charset="0"/>
            </a:rPr>
            <a:t>31</a:t>
          </a:r>
        </a:p>
      </xdr:txBody>
    </xdr:sp>
    <xdr:clientData/>
  </xdr:oneCellAnchor>
  <xdr:twoCellAnchor>
    <xdr:from>
      <xdr:col>0</xdr:col>
      <xdr:colOff>0</xdr:colOff>
      <xdr:row>11</xdr:row>
      <xdr:rowOff>9525</xdr:rowOff>
    </xdr:from>
    <xdr:to>
      <xdr:col>5</xdr:col>
      <xdr:colOff>9525</xdr:colOff>
      <xdr:row>13</xdr:row>
      <xdr:rowOff>0</xdr:rowOff>
    </xdr:to>
    <xdr:sp macro="" textlink="">
      <xdr:nvSpPr>
        <xdr:cNvPr id="17" name="Line 69"/>
        <xdr:cNvSpPr>
          <a:spLocks noChangeShapeType="1"/>
        </xdr:cNvSpPr>
      </xdr:nvSpPr>
      <xdr:spPr bwMode="auto">
        <a:xfrm flipH="1">
          <a:off x="0" y="4619625"/>
          <a:ext cx="914400" cy="971550"/>
        </a:xfrm>
        <a:prstGeom prst="line">
          <a:avLst/>
        </a:prstGeom>
        <a:noFill/>
        <a:ln w="317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571500</xdr:colOff>
      <xdr:row>6</xdr:row>
      <xdr:rowOff>0</xdr:rowOff>
    </xdr:from>
    <xdr:to>
      <xdr:col>6</xdr:col>
      <xdr:colOff>9525</xdr:colOff>
      <xdr:row>6</xdr:row>
      <xdr:rowOff>142875</xdr:rowOff>
    </xdr:to>
    <xdr:sp macro="" textlink="">
      <xdr:nvSpPr>
        <xdr:cNvPr id="46083"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4</xdr:col>
      <xdr:colOff>38100</xdr:colOff>
      <xdr:row>13</xdr:row>
      <xdr:rowOff>0</xdr:rowOff>
    </xdr:from>
    <xdr:to>
      <xdr:col>5</xdr:col>
      <xdr:colOff>47625</xdr:colOff>
      <xdr:row>15</xdr:row>
      <xdr:rowOff>142875</xdr:rowOff>
    </xdr:to>
    <xdr:sp macro="" textlink="">
      <xdr:nvSpPr>
        <xdr:cNvPr id="46084" name="Text 37"/>
        <xdr:cNvSpPr txBox="1">
          <a:spLocks noChangeArrowheads="1"/>
        </xdr:cNvSpPr>
      </xdr:nvSpPr>
      <xdr:spPr bwMode="auto">
        <a:xfrm>
          <a:off x="762000"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6085"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46086" name="Text 41"/>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46087"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9"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0"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1"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2"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3"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4"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47628</xdr:colOff>
      <xdr:row>0</xdr:row>
      <xdr:rowOff>47625</xdr:rowOff>
    </xdr:from>
    <xdr:to>
      <xdr:col>7</xdr:col>
      <xdr:colOff>42933</xdr:colOff>
      <xdr:row>1</xdr:row>
      <xdr:rowOff>32385</xdr:rowOff>
    </xdr:to>
    <xdr:pic>
      <xdr:nvPicPr>
        <xdr:cNvPr id="15" name="Picture 14" descr="BCID_H_rgb_pos_crop.jpg"/>
        <xdr:cNvPicPr>
          <a:picLocks noChangeAspect="1"/>
        </xdr:cNvPicPr>
      </xdr:nvPicPr>
      <xdr:blipFill>
        <a:blip xmlns:r="http://schemas.openxmlformats.org/officeDocument/2006/relationships" r:embed="rId1" cstate="print"/>
        <a:stretch>
          <a:fillRect/>
        </a:stretch>
      </xdr:blipFill>
      <xdr:spPr>
        <a:xfrm>
          <a:off x="47628" y="47625"/>
          <a:ext cx="1262130" cy="36576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7106"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7107"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47109"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17</xdr:col>
      <xdr:colOff>0</xdr:colOff>
      <xdr:row>4</xdr:row>
      <xdr:rowOff>76199</xdr:rowOff>
    </xdr:from>
    <xdr:to>
      <xdr:col>23</xdr:col>
      <xdr:colOff>19050</xdr:colOff>
      <xdr:row>4</xdr:row>
      <xdr:rowOff>295274</xdr:rowOff>
    </xdr:to>
    <xdr:sp macro="" textlink="">
      <xdr:nvSpPr>
        <xdr:cNvPr id="47119" name="Text 76"/>
        <xdr:cNvSpPr txBox="1">
          <a:spLocks noChangeArrowheads="1"/>
        </xdr:cNvSpPr>
      </xdr:nvSpPr>
      <xdr:spPr bwMode="auto">
        <a:xfrm>
          <a:off x="3076575" y="923924"/>
          <a:ext cx="1104900" cy="2190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CANADA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7"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8"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9"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0"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1"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2"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66677</xdr:colOff>
      <xdr:row>0</xdr:row>
      <xdr:rowOff>47625</xdr:rowOff>
    </xdr:from>
    <xdr:to>
      <xdr:col>7</xdr:col>
      <xdr:colOff>67853</xdr:colOff>
      <xdr:row>1</xdr:row>
      <xdr:rowOff>32385</xdr:rowOff>
    </xdr:to>
    <xdr:pic>
      <xdr:nvPicPr>
        <xdr:cNvPr id="13" name="Picture 12" descr="BCID_H_rgb_pos_crop.jpg"/>
        <xdr:cNvPicPr>
          <a:picLocks noChangeAspect="1"/>
        </xdr:cNvPicPr>
      </xdr:nvPicPr>
      <xdr:blipFill>
        <a:blip xmlns:r="http://schemas.openxmlformats.org/officeDocument/2006/relationships" r:embed="rId1" cstate="print"/>
        <a:stretch>
          <a:fillRect/>
        </a:stretch>
      </xdr:blipFill>
      <xdr:spPr>
        <a:xfrm>
          <a:off x="66677" y="47625"/>
          <a:ext cx="1268001" cy="36576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48130"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48131"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0</xdr:col>
      <xdr:colOff>219075</xdr:colOff>
      <xdr:row>17</xdr:row>
      <xdr:rowOff>0</xdr:rowOff>
    </xdr:from>
    <xdr:to>
      <xdr:col>2</xdr:col>
      <xdr:colOff>9525</xdr:colOff>
      <xdr:row>17</xdr:row>
      <xdr:rowOff>142875</xdr:rowOff>
    </xdr:to>
    <xdr:sp macro="" textlink="">
      <xdr:nvSpPr>
        <xdr:cNvPr id="48132" name="Text 37"/>
        <xdr:cNvSpPr txBox="1">
          <a:spLocks noChangeArrowheads="1"/>
        </xdr:cNvSpPr>
      </xdr:nvSpPr>
      <xdr:spPr bwMode="auto">
        <a:xfrm>
          <a:off x="180975" y="5591175"/>
          <a:ext cx="190500" cy="142875"/>
        </a:xfrm>
        <a:prstGeom prst="rect">
          <a:avLst/>
        </a:prstGeom>
        <a:noFill/>
        <a:ln w="1">
          <a:noFill/>
          <a:miter lim="800000"/>
          <a:headEnd/>
          <a:tailEnd/>
        </a:ln>
      </xdr:spPr>
    </xdr:sp>
    <xdr:clientData/>
  </xdr:twoCellAnchor>
  <xdr:twoCellAnchor editAs="oneCell">
    <xdr:from>
      <xdr:col>1</xdr:col>
      <xdr:colOff>314325</xdr:colOff>
      <xdr:row>17</xdr:row>
      <xdr:rowOff>0</xdr:rowOff>
    </xdr:from>
    <xdr:to>
      <xdr:col>3</xdr:col>
      <xdr:colOff>9525</xdr:colOff>
      <xdr:row>17</xdr:row>
      <xdr:rowOff>142875</xdr:rowOff>
    </xdr:to>
    <xdr:sp macro="" textlink="">
      <xdr:nvSpPr>
        <xdr:cNvPr id="48133"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17</xdr:row>
      <xdr:rowOff>0</xdr:rowOff>
    </xdr:from>
    <xdr:to>
      <xdr:col>4</xdr:col>
      <xdr:colOff>9525</xdr:colOff>
      <xdr:row>17</xdr:row>
      <xdr:rowOff>142875</xdr:rowOff>
    </xdr:to>
    <xdr:sp macro="" textlink="">
      <xdr:nvSpPr>
        <xdr:cNvPr id="48134" name="Text 41"/>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17</xdr:row>
      <xdr:rowOff>0</xdr:rowOff>
    </xdr:from>
    <xdr:to>
      <xdr:col>4</xdr:col>
      <xdr:colOff>161925</xdr:colOff>
      <xdr:row>17</xdr:row>
      <xdr:rowOff>142875</xdr:rowOff>
    </xdr:to>
    <xdr:sp macro="" textlink="">
      <xdr:nvSpPr>
        <xdr:cNvPr id="48135"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5</xdr:col>
      <xdr:colOff>66675</xdr:colOff>
      <xdr:row>6</xdr:row>
      <xdr:rowOff>57150</xdr:rowOff>
    </xdr:from>
    <xdr:to>
      <xdr:col>10</xdr:col>
      <xdr:colOff>114300</xdr:colOff>
      <xdr:row>6</xdr:row>
      <xdr:rowOff>190500</xdr:rowOff>
    </xdr:to>
    <xdr:sp macro="" textlink="">
      <xdr:nvSpPr>
        <xdr:cNvPr id="48141" name="Text 100"/>
        <xdr:cNvSpPr txBox="1">
          <a:spLocks noChangeArrowheads="1"/>
        </xdr:cNvSpPr>
      </xdr:nvSpPr>
      <xdr:spPr bwMode="auto">
        <a:xfrm>
          <a:off x="971550" y="1885950"/>
          <a:ext cx="952500" cy="1333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BC DAY</a:t>
          </a:r>
        </a:p>
      </xdr:txBody>
    </xdr:sp>
    <xdr:clientData/>
  </xdr:twoCellAnchor>
  <xdr:twoCellAnchor editAs="oneCell">
    <xdr:from>
      <xdr:col>1</xdr:col>
      <xdr:colOff>314325</xdr:colOff>
      <xdr:row>17</xdr:row>
      <xdr:rowOff>0</xdr:rowOff>
    </xdr:from>
    <xdr:to>
      <xdr:col>3</xdr:col>
      <xdr:colOff>9525</xdr:colOff>
      <xdr:row>17</xdr:row>
      <xdr:rowOff>142875</xdr:rowOff>
    </xdr:to>
    <xdr:sp macro="" textlink="">
      <xdr:nvSpPr>
        <xdr:cNvPr id="10"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17</xdr:row>
      <xdr:rowOff>0</xdr:rowOff>
    </xdr:from>
    <xdr:to>
      <xdr:col>4</xdr:col>
      <xdr:colOff>9525</xdr:colOff>
      <xdr:row>17</xdr:row>
      <xdr:rowOff>142875</xdr:rowOff>
    </xdr:to>
    <xdr:sp macro="" textlink="">
      <xdr:nvSpPr>
        <xdr:cNvPr id="11"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17</xdr:row>
      <xdr:rowOff>0</xdr:rowOff>
    </xdr:from>
    <xdr:to>
      <xdr:col>4</xdr:col>
      <xdr:colOff>161925</xdr:colOff>
      <xdr:row>17</xdr:row>
      <xdr:rowOff>142875</xdr:rowOff>
    </xdr:to>
    <xdr:sp macro="" textlink="">
      <xdr:nvSpPr>
        <xdr:cNvPr id="12"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3"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4"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5"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76200</xdr:colOff>
      <xdr:row>0</xdr:row>
      <xdr:rowOff>47625</xdr:rowOff>
    </xdr:from>
    <xdr:to>
      <xdr:col>7</xdr:col>
      <xdr:colOff>71505</xdr:colOff>
      <xdr:row>1</xdr:row>
      <xdr:rowOff>32385</xdr:rowOff>
    </xdr:to>
    <xdr:pic>
      <xdr:nvPicPr>
        <xdr:cNvPr id="16" name="Picture 15" descr="BCID_H_rgb_pos_crop.jpg"/>
        <xdr:cNvPicPr>
          <a:picLocks noChangeAspect="1"/>
        </xdr:cNvPicPr>
      </xdr:nvPicPr>
      <xdr:blipFill>
        <a:blip xmlns:r="http://schemas.openxmlformats.org/officeDocument/2006/relationships" r:embed="rId1" cstate="print"/>
        <a:stretch>
          <a:fillRect/>
        </a:stretch>
      </xdr:blipFill>
      <xdr:spPr>
        <a:xfrm>
          <a:off x="76200" y="47625"/>
          <a:ext cx="1262130" cy="365760"/>
        </a:xfrm>
        <a:prstGeom prst="rect">
          <a:avLst/>
        </a:prstGeom>
      </xdr:spPr>
    </xdr:pic>
    <xdr:clientData/>
  </xdr:twoCellAnchor>
  <xdr:twoCellAnchor>
    <xdr:from>
      <xdr:col>0</xdr:col>
      <xdr:colOff>0</xdr:colOff>
      <xdr:row>13</xdr:row>
      <xdr:rowOff>9525</xdr:rowOff>
    </xdr:from>
    <xdr:to>
      <xdr:col>4</xdr:col>
      <xdr:colOff>180974</xdr:colOff>
      <xdr:row>14</xdr:row>
      <xdr:rowOff>809625</xdr:rowOff>
    </xdr:to>
    <xdr:sp macro="" textlink="">
      <xdr:nvSpPr>
        <xdr:cNvPr id="18" name="Line 69"/>
        <xdr:cNvSpPr>
          <a:spLocks noChangeShapeType="1"/>
        </xdr:cNvSpPr>
      </xdr:nvSpPr>
      <xdr:spPr bwMode="auto">
        <a:xfrm flipH="1">
          <a:off x="0" y="4619625"/>
          <a:ext cx="904874" cy="962025"/>
        </a:xfrm>
        <a:prstGeom prst="line">
          <a:avLst/>
        </a:prstGeom>
        <a:noFill/>
        <a:ln w="3175">
          <a:solidFill>
            <a:srgbClr val="000000"/>
          </a:solidFill>
          <a:round/>
          <a:headEnd/>
          <a:tailEnd/>
        </a:ln>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0178"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0179"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0</xdr:col>
      <xdr:colOff>219075</xdr:colOff>
      <xdr:row>15</xdr:row>
      <xdr:rowOff>0</xdr:rowOff>
    </xdr:from>
    <xdr:to>
      <xdr:col>2</xdr:col>
      <xdr:colOff>9525</xdr:colOff>
      <xdr:row>15</xdr:row>
      <xdr:rowOff>142875</xdr:rowOff>
    </xdr:to>
    <xdr:sp macro="" textlink="">
      <xdr:nvSpPr>
        <xdr:cNvPr id="50180" name="Text 37"/>
        <xdr:cNvSpPr txBox="1">
          <a:spLocks noChangeArrowheads="1"/>
        </xdr:cNvSpPr>
      </xdr:nvSpPr>
      <xdr:spPr bwMode="auto">
        <a:xfrm>
          <a:off x="180975" y="5591175"/>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0181"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50182" name="Text 41"/>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0183"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5</xdr:col>
      <xdr:colOff>85725</xdr:colOff>
      <xdr:row>6</xdr:row>
      <xdr:rowOff>47625</xdr:rowOff>
    </xdr:from>
    <xdr:to>
      <xdr:col>10</xdr:col>
      <xdr:colOff>152400</xdr:colOff>
      <xdr:row>6</xdr:row>
      <xdr:rowOff>219075</xdr:rowOff>
    </xdr:to>
    <xdr:sp macro="" textlink="">
      <xdr:nvSpPr>
        <xdr:cNvPr id="50186" name="Text 52"/>
        <xdr:cNvSpPr txBox="1">
          <a:spLocks noChangeArrowheads="1"/>
        </xdr:cNvSpPr>
      </xdr:nvSpPr>
      <xdr:spPr bwMode="auto">
        <a:xfrm>
          <a:off x="990600" y="1866900"/>
          <a:ext cx="971550" cy="17145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LABOUR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2"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4"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5"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6"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7"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8"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95253</xdr:colOff>
      <xdr:row>0</xdr:row>
      <xdr:rowOff>57150</xdr:rowOff>
    </xdr:from>
    <xdr:to>
      <xdr:col>7</xdr:col>
      <xdr:colOff>90558</xdr:colOff>
      <xdr:row>1</xdr:row>
      <xdr:rowOff>41910</xdr:rowOff>
    </xdr:to>
    <xdr:pic>
      <xdr:nvPicPr>
        <xdr:cNvPr id="20" name="Picture 19" descr="BCID_H_rgb_pos_crop.jpg"/>
        <xdr:cNvPicPr>
          <a:picLocks noChangeAspect="1"/>
        </xdr:cNvPicPr>
      </xdr:nvPicPr>
      <xdr:blipFill>
        <a:blip xmlns:r="http://schemas.openxmlformats.org/officeDocument/2006/relationships" r:embed="rId1" cstate="print"/>
        <a:stretch>
          <a:fillRect/>
        </a:stretch>
      </xdr:blipFill>
      <xdr:spPr>
        <a:xfrm>
          <a:off x="95253" y="57150"/>
          <a:ext cx="1262130" cy="36576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1202"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1203"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5</xdr:col>
      <xdr:colOff>57150</xdr:colOff>
      <xdr:row>8</xdr:row>
      <xdr:rowOff>66676</xdr:rowOff>
    </xdr:from>
    <xdr:to>
      <xdr:col>10</xdr:col>
      <xdr:colOff>123825</xdr:colOff>
      <xdr:row>8</xdr:row>
      <xdr:rowOff>257176</xdr:rowOff>
    </xdr:to>
    <xdr:sp macro="" textlink="">
      <xdr:nvSpPr>
        <xdr:cNvPr id="51212" name="Text 53"/>
        <xdr:cNvSpPr txBox="1">
          <a:spLocks noChangeArrowheads="1"/>
        </xdr:cNvSpPr>
      </xdr:nvSpPr>
      <xdr:spPr bwMode="auto">
        <a:xfrm>
          <a:off x="962025" y="2857501"/>
          <a:ext cx="971550" cy="190500"/>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THANKSGIVING</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6"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7"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8"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9"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0"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1"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76200</xdr:colOff>
      <xdr:row>0</xdr:row>
      <xdr:rowOff>38100</xdr:rowOff>
    </xdr:from>
    <xdr:to>
      <xdr:col>7</xdr:col>
      <xdr:colOff>76453</xdr:colOff>
      <xdr:row>1</xdr:row>
      <xdr:rowOff>22860</xdr:rowOff>
    </xdr:to>
    <xdr:pic>
      <xdr:nvPicPr>
        <xdr:cNvPr id="12" name="Picture 11" descr="BCID_H_rgb_pos_crop.jpg"/>
        <xdr:cNvPicPr>
          <a:picLocks noChangeAspect="1"/>
        </xdr:cNvPicPr>
      </xdr:nvPicPr>
      <xdr:blipFill>
        <a:blip xmlns:r="http://schemas.openxmlformats.org/officeDocument/2006/relationships" r:embed="rId1" cstate="print"/>
        <a:stretch>
          <a:fillRect/>
        </a:stretch>
      </xdr:blipFill>
      <xdr:spPr>
        <a:xfrm>
          <a:off x="76200" y="38100"/>
          <a:ext cx="1267078" cy="36576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2226"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2227"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2229"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52230" name="Text 41"/>
        <xdr:cNvSpPr txBox="1">
          <a:spLocks noChangeArrowheads="1"/>
        </xdr:cNvSpPr>
      </xdr:nvSpPr>
      <xdr:spPr bwMode="auto">
        <a:xfrm>
          <a:off x="542925" y="559117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2231"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17</xdr:col>
      <xdr:colOff>19050</xdr:colOff>
      <xdr:row>6</xdr:row>
      <xdr:rowOff>142875</xdr:rowOff>
    </xdr:from>
    <xdr:to>
      <xdr:col>22</xdr:col>
      <xdr:colOff>161925</xdr:colOff>
      <xdr:row>6</xdr:row>
      <xdr:rowOff>495300</xdr:rowOff>
    </xdr:to>
    <xdr:sp macro="" textlink="">
      <xdr:nvSpPr>
        <xdr:cNvPr id="52238" name="Text 87"/>
        <xdr:cNvSpPr txBox="1">
          <a:spLocks noChangeArrowheads="1"/>
        </xdr:cNvSpPr>
      </xdr:nvSpPr>
      <xdr:spPr bwMode="auto">
        <a:xfrm>
          <a:off x="3095625" y="1971675"/>
          <a:ext cx="1047750" cy="35242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REMEMBRANCE DAY</a:t>
          </a:r>
        </a:p>
      </xdr:txBody>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10"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15</xdr:row>
      <xdr:rowOff>0</xdr:rowOff>
    </xdr:from>
    <xdr:to>
      <xdr:col>4</xdr:col>
      <xdr:colOff>9525</xdr:colOff>
      <xdr:row>15</xdr:row>
      <xdr:rowOff>142875</xdr:rowOff>
    </xdr:to>
    <xdr:sp macro="" textlink="">
      <xdr:nvSpPr>
        <xdr:cNvPr id="11"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12"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1</xdr:col>
      <xdr:colOff>314325</xdr:colOff>
      <xdr:row>13</xdr:row>
      <xdr:rowOff>0</xdr:rowOff>
    </xdr:from>
    <xdr:to>
      <xdr:col>3</xdr:col>
      <xdr:colOff>9525</xdr:colOff>
      <xdr:row>15</xdr:row>
      <xdr:rowOff>142875</xdr:rowOff>
    </xdr:to>
    <xdr:sp macro="" textlink="">
      <xdr:nvSpPr>
        <xdr:cNvPr id="13" name="Text 39"/>
        <xdr:cNvSpPr txBox="1">
          <a:spLocks noChangeArrowheads="1"/>
        </xdr:cNvSpPr>
      </xdr:nvSpPr>
      <xdr:spPr bwMode="auto">
        <a:xfrm>
          <a:off x="361950" y="5543550"/>
          <a:ext cx="190500" cy="142875"/>
        </a:xfrm>
        <a:prstGeom prst="rect">
          <a:avLst/>
        </a:prstGeom>
        <a:noFill/>
        <a:ln w="1">
          <a:noFill/>
          <a:miter lim="800000"/>
          <a:headEnd/>
          <a:tailEnd/>
        </a:ln>
      </xdr:spPr>
    </xdr:sp>
    <xdr:clientData/>
  </xdr:twoCellAnchor>
  <xdr:twoCellAnchor editAs="oneCell">
    <xdr:from>
      <xdr:col>2</xdr:col>
      <xdr:colOff>409575</xdr:colOff>
      <xdr:row>13</xdr:row>
      <xdr:rowOff>0</xdr:rowOff>
    </xdr:from>
    <xdr:to>
      <xdr:col>4</xdr:col>
      <xdr:colOff>9525</xdr:colOff>
      <xdr:row>15</xdr:row>
      <xdr:rowOff>142875</xdr:rowOff>
    </xdr:to>
    <xdr:sp macro="" textlink="">
      <xdr:nvSpPr>
        <xdr:cNvPr id="14" name="Text 41"/>
        <xdr:cNvSpPr txBox="1">
          <a:spLocks noChangeArrowheads="1"/>
        </xdr:cNvSpPr>
      </xdr:nvSpPr>
      <xdr:spPr bwMode="auto">
        <a:xfrm>
          <a:off x="542925" y="5543550"/>
          <a:ext cx="190500" cy="142875"/>
        </a:xfrm>
        <a:prstGeom prst="rect">
          <a:avLst/>
        </a:prstGeom>
        <a:noFill/>
        <a:ln w="1">
          <a:noFill/>
          <a:miter lim="800000"/>
          <a:headEnd/>
          <a:tailEnd/>
        </a:ln>
      </xdr:spPr>
    </xdr:sp>
    <xdr:clientData/>
  </xdr:twoCellAnchor>
  <xdr:twoCellAnchor editAs="oneCell">
    <xdr:from>
      <xdr:col>3</xdr:col>
      <xdr:colOff>152400</xdr:colOff>
      <xdr:row>13</xdr:row>
      <xdr:rowOff>0</xdr:rowOff>
    </xdr:from>
    <xdr:to>
      <xdr:col>4</xdr:col>
      <xdr:colOff>161925</xdr:colOff>
      <xdr:row>15</xdr:row>
      <xdr:rowOff>142875</xdr:rowOff>
    </xdr:to>
    <xdr:sp macro="" textlink="">
      <xdr:nvSpPr>
        <xdr:cNvPr id="15" name="Text 42"/>
        <xdr:cNvSpPr txBox="1">
          <a:spLocks noChangeArrowheads="1"/>
        </xdr:cNvSpPr>
      </xdr:nvSpPr>
      <xdr:spPr bwMode="auto">
        <a:xfrm>
          <a:off x="695325" y="5543550"/>
          <a:ext cx="190500" cy="142875"/>
        </a:xfrm>
        <a:prstGeom prst="rect">
          <a:avLst/>
        </a:prstGeom>
        <a:noFill/>
        <a:ln w="1">
          <a:noFill/>
          <a:miter lim="800000"/>
          <a:headEnd/>
          <a:tailEnd/>
        </a:ln>
      </xdr:spPr>
    </xdr:sp>
    <xdr:clientData/>
  </xdr:twoCellAnchor>
  <xdr:twoCellAnchor editAs="oneCell">
    <xdr:from>
      <xdr:col>0</xdr:col>
      <xdr:colOff>47628</xdr:colOff>
      <xdr:row>0</xdr:row>
      <xdr:rowOff>57150</xdr:rowOff>
    </xdr:from>
    <xdr:to>
      <xdr:col>7</xdr:col>
      <xdr:colOff>42933</xdr:colOff>
      <xdr:row>1</xdr:row>
      <xdr:rowOff>41910</xdr:rowOff>
    </xdr:to>
    <xdr:pic>
      <xdr:nvPicPr>
        <xdr:cNvPr id="16" name="Picture 15" descr="BCID_H_rgb_pos_crop.jpg"/>
        <xdr:cNvPicPr>
          <a:picLocks noChangeAspect="1"/>
        </xdr:cNvPicPr>
      </xdr:nvPicPr>
      <xdr:blipFill>
        <a:blip xmlns:r="http://schemas.openxmlformats.org/officeDocument/2006/relationships" r:embed="rId1" cstate="print"/>
        <a:stretch>
          <a:fillRect/>
        </a:stretch>
      </xdr:blipFill>
      <xdr:spPr>
        <a:xfrm>
          <a:off x="47628" y="57150"/>
          <a:ext cx="1262130" cy="36576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571500</xdr:colOff>
      <xdr:row>4</xdr:row>
      <xdr:rowOff>0</xdr:rowOff>
    </xdr:from>
    <xdr:to>
      <xdr:col>6</xdr:col>
      <xdr:colOff>9525</xdr:colOff>
      <xdr:row>4</xdr:row>
      <xdr:rowOff>142875</xdr:rowOff>
    </xdr:to>
    <xdr:sp macro="" textlink="">
      <xdr:nvSpPr>
        <xdr:cNvPr id="53250" name="Text 5"/>
        <xdr:cNvSpPr txBox="1">
          <a:spLocks noChangeArrowheads="1"/>
        </xdr:cNvSpPr>
      </xdr:nvSpPr>
      <xdr:spPr bwMode="auto">
        <a:xfrm>
          <a:off x="904875" y="847725"/>
          <a:ext cx="190500" cy="142875"/>
        </a:xfrm>
        <a:prstGeom prst="rect">
          <a:avLst/>
        </a:prstGeom>
        <a:noFill/>
        <a:ln w="1">
          <a:noFill/>
          <a:miter lim="800000"/>
          <a:headEnd/>
          <a:tailEnd/>
        </a:ln>
      </xdr:spPr>
    </xdr:sp>
    <xdr:clientData/>
  </xdr:twoCellAnchor>
  <xdr:twoCellAnchor editAs="oneCell">
    <xdr:from>
      <xdr:col>4</xdr:col>
      <xdr:colOff>571500</xdr:colOff>
      <xdr:row>6</xdr:row>
      <xdr:rowOff>0</xdr:rowOff>
    </xdr:from>
    <xdr:to>
      <xdr:col>6</xdr:col>
      <xdr:colOff>9525</xdr:colOff>
      <xdr:row>6</xdr:row>
      <xdr:rowOff>142875</xdr:rowOff>
    </xdr:to>
    <xdr:sp macro="" textlink="">
      <xdr:nvSpPr>
        <xdr:cNvPr id="53251" name="Text 5"/>
        <xdr:cNvSpPr txBox="1">
          <a:spLocks noChangeArrowheads="1"/>
        </xdr:cNvSpPr>
      </xdr:nvSpPr>
      <xdr:spPr bwMode="auto">
        <a:xfrm>
          <a:off x="904875" y="1828800"/>
          <a:ext cx="190500" cy="142875"/>
        </a:xfrm>
        <a:prstGeom prst="rect">
          <a:avLst/>
        </a:prstGeom>
        <a:noFill/>
        <a:ln w="1">
          <a:noFill/>
          <a:miter lim="800000"/>
          <a:headEnd/>
          <a:tailEnd/>
        </a:ln>
      </xdr:spPr>
    </xdr:sp>
    <xdr:clientData/>
  </xdr:twoCellAnchor>
  <xdr:twoCellAnchor editAs="oneCell">
    <xdr:from>
      <xdr:col>1</xdr:col>
      <xdr:colOff>314325</xdr:colOff>
      <xdr:row>15</xdr:row>
      <xdr:rowOff>0</xdr:rowOff>
    </xdr:from>
    <xdr:to>
      <xdr:col>3</xdr:col>
      <xdr:colOff>9525</xdr:colOff>
      <xdr:row>15</xdr:row>
      <xdr:rowOff>142875</xdr:rowOff>
    </xdr:to>
    <xdr:sp macro="" textlink="">
      <xdr:nvSpPr>
        <xdr:cNvPr id="53253" name="Text 39"/>
        <xdr:cNvSpPr txBox="1">
          <a:spLocks noChangeArrowheads="1"/>
        </xdr:cNvSpPr>
      </xdr:nvSpPr>
      <xdr:spPr bwMode="auto">
        <a:xfrm>
          <a:off x="361950" y="5591175"/>
          <a:ext cx="190500" cy="142875"/>
        </a:xfrm>
        <a:prstGeom prst="rect">
          <a:avLst/>
        </a:prstGeom>
        <a:noFill/>
        <a:ln w="1">
          <a:noFill/>
          <a:miter lim="800000"/>
          <a:headEnd/>
          <a:tailEnd/>
        </a:ln>
      </xdr:spPr>
    </xdr:sp>
    <xdr:clientData/>
  </xdr:twoCellAnchor>
  <xdr:twoCellAnchor editAs="oneCell">
    <xdr:from>
      <xdr:col>5</xdr:col>
      <xdr:colOff>133350</xdr:colOff>
      <xdr:row>16</xdr:row>
      <xdr:rowOff>38100</xdr:rowOff>
    </xdr:from>
    <xdr:to>
      <xdr:col>6</xdr:col>
      <xdr:colOff>142875</xdr:colOff>
      <xdr:row>17</xdr:row>
      <xdr:rowOff>19050</xdr:rowOff>
    </xdr:to>
    <xdr:sp macro="" textlink="">
      <xdr:nvSpPr>
        <xdr:cNvPr id="53254" name="Text 41"/>
        <xdr:cNvSpPr txBox="1">
          <a:spLocks noChangeArrowheads="1"/>
        </xdr:cNvSpPr>
      </xdr:nvSpPr>
      <xdr:spPr bwMode="auto">
        <a:xfrm>
          <a:off x="1038225" y="6029325"/>
          <a:ext cx="190500" cy="142875"/>
        </a:xfrm>
        <a:prstGeom prst="rect">
          <a:avLst/>
        </a:prstGeom>
        <a:noFill/>
        <a:ln w="1">
          <a:noFill/>
          <a:miter lim="800000"/>
          <a:headEnd/>
          <a:tailEnd/>
        </a:ln>
      </xdr:spPr>
    </xdr:sp>
    <xdr:clientData/>
  </xdr:twoCellAnchor>
  <xdr:twoCellAnchor editAs="oneCell">
    <xdr:from>
      <xdr:col>3</xdr:col>
      <xdr:colOff>152400</xdr:colOff>
      <xdr:row>15</xdr:row>
      <xdr:rowOff>0</xdr:rowOff>
    </xdr:from>
    <xdr:to>
      <xdr:col>4</xdr:col>
      <xdr:colOff>161925</xdr:colOff>
      <xdr:row>15</xdr:row>
      <xdr:rowOff>142875</xdr:rowOff>
    </xdr:to>
    <xdr:sp macro="" textlink="">
      <xdr:nvSpPr>
        <xdr:cNvPr id="53255" name="Text 42"/>
        <xdr:cNvSpPr txBox="1">
          <a:spLocks noChangeArrowheads="1"/>
        </xdr:cNvSpPr>
      </xdr:nvSpPr>
      <xdr:spPr bwMode="auto">
        <a:xfrm>
          <a:off x="695325" y="5591175"/>
          <a:ext cx="190500" cy="142875"/>
        </a:xfrm>
        <a:prstGeom prst="rect">
          <a:avLst/>
        </a:prstGeom>
        <a:noFill/>
        <a:ln w="1">
          <a:noFill/>
          <a:miter lim="800000"/>
          <a:headEnd/>
          <a:tailEnd/>
        </a:ln>
      </xdr:spPr>
    </xdr:sp>
    <xdr:clientData/>
  </xdr:twoCellAnchor>
  <xdr:twoCellAnchor editAs="oneCell">
    <xdr:from>
      <xdr:col>34</xdr:col>
      <xdr:colOff>47624</xdr:colOff>
      <xdr:row>10</xdr:row>
      <xdr:rowOff>123825</xdr:rowOff>
    </xdr:from>
    <xdr:to>
      <xdr:col>39</xdr:col>
      <xdr:colOff>180974</xdr:colOff>
      <xdr:row>10</xdr:row>
      <xdr:rowOff>304800</xdr:rowOff>
    </xdr:to>
    <xdr:sp macro="" textlink="">
      <xdr:nvSpPr>
        <xdr:cNvPr id="53268" name="Text 90"/>
        <xdr:cNvSpPr txBox="1">
          <a:spLocks noChangeArrowheads="1"/>
        </xdr:cNvSpPr>
      </xdr:nvSpPr>
      <xdr:spPr bwMode="auto">
        <a:xfrm>
          <a:off x="6200774" y="3543300"/>
          <a:ext cx="1038225" cy="1809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BOXING DAY</a:t>
          </a:r>
        </a:p>
      </xdr:txBody>
    </xdr:sp>
    <xdr:clientData/>
  </xdr:twoCellAnchor>
  <xdr:twoCellAnchor editAs="oneCell">
    <xdr:from>
      <xdr:col>28</xdr:col>
      <xdr:colOff>38100</xdr:colOff>
      <xdr:row>10</xdr:row>
      <xdr:rowOff>95250</xdr:rowOff>
    </xdr:from>
    <xdr:to>
      <xdr:col>34</xdr:col>
      <xdr:colOff>38099</xdr:colOff>
      <xdr:row>10</xdr:row>
      <xdr:rowOff>276225</xdr:rowOff>
    </xdr:to>
    <xdr:sp macro="" textlink="">
      <xdr:nvSpPr>
        <xdr:cNvPr id="53269" name="Text 91"/>
        <xdr:cNvSpPr txBox="1">
          <a:spLocks noChangeArrowheads="1"/>
        </xdr:cNvSpPr>
      </xdr:nvSpPr>
      <xdr:spPr bwMode="auto">
        <a:xfrm>
          <a:off x="5105400" y="3514725"/>
          <a:ext cx="1085849" cy="180975"/>
        </a:xfrm>
        <a:prstGeom prst="rect">
          <a:avLst/>
        </a:prstGeom>
        <a:noFill/>
        <a:ln w="1">
          <a:noFill/>
          <a:miter lim="800000"/>
          <a:headEnd/>
          <a:tailEnd/>
        </a:ln>
      </xdr:spPr>
      <xdr:txBody>
        <a:bodyPr vertOverflow="clip" wrap="square" lIns="27432" tIns="0" rIns="27432" bIns="22860" anchor="b" upright="1"/>
        <a:lstStyle/>
        <a:p>
          <a:pPr algn="ctr" rtl="0">
            <a:defRPr sz="1000"/>
          </a:pPr>
          <a:r>
            <a:rPr lang="en-CA" sz="800" b="1" i="0" u="none" strike="noStrike" baseline="0">
              <a:solidFill>
                <a:srgbClr val="000000"/>
              </a:solidFill>
              <a:latin typeface="Arial"/>
              <a:cs typeface="Arial"/>
            </a:rPr>
            <a:t>CHRISTMAS</a:t>
          </a:r>
        </a:p>
      </xdr:txBody>
    </xdr:sp>
    <xdr:clientData/>
  </xdr:twoCellAnchor>
  <xdr:twoCellAnchor editAs="oneCell">
    <xdr:from>
      <xdr:col>0</xdr:col>
      <xdr:colOff>85726</xdr:colOff>
      <xdr:row>0</xdr:row>
      <xdr:rowOff>38100</xdr:rowOff>
    </xdr:from>
    <xdr:to>
      <xdr:col>7</xdr:col>
      <xdr:colOff>89175</xdr:colOff>
      <xdr:row>1</xdr:row>
      <xdr:rowOff>22860</xdr:rowOff>
    </xdr:to>
    <xdr:pic>
      <xdr:nvPicPr>
        <xdr:cNvPr id="16" name="Picture 15" descr="BCID_H_rgb_pos_crop.jpg"/>
        <xdr:cNvPicPr>
          <a:picLocks noChangeAspect="1"/>
        </xdr:cNvPicPr>
      </xdr:nvPicPr>
      <xdr:blipFill>
        <a:blip xmlns:r="http://schemas.openxmlformats.org/officeDocument/2006/relationships" r:embed="rId1" cstate="print"/>
        <a:stretch>
          <a:fillRect/>
        </a:stretch>
      </xdr:blipFill>
      <xdr:spPr>
        <a:xfrm>
          <a:off x="85726" y="38100"/>
          <a:ext cx="1270274" cy="3657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timepay.gov.bc.ca/"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G19:J26"/>
  <sheetViews>
    <sheetView workbookViewId="0"/>
  </sheetViews>
  <sheetFormatPr defaultRowHeight="12.75" x14ac:dyDescent="0.2"/>
  <sheetData>
    <row r="19" spans="7:10" x14ac:dyDescent="0.2">
      <c r="J19" s="195"/>
    </row>
    <row r="26" spans="7:10" ht="14.25" x14ac:dyDescent="0.2">
      <c r="G26" s="194"/>
    </row>
  </sheetData>
  <sheetProtection password="EF04" sheet="1" objects="1" scenarios="1" selectLockedCells="1" selectUnlockedCells="1"/>
  <phoneticPr fontId="19" type="noConversion"/>
  <pageMargins left="0.75" right="0.75" top="1" bottom="1" header="0.5" footer="0.5"/>
  <pageSetup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C36"/>
  <sheetViews>
    <sheetView showGridLines="0" showOutlineSymbols="0" workbookViewId="0">
      <selection activeCell="B20" sqref="B20"/>
    </sheetView>
  </sheetViews>
  <sheetFormatPr defaultRowHeight="12.75" outlineLevelRow="1" x14ac:dyDescent="0.2"/>
  <cols>
    <col min="1" max="1" width="2.7109375" customWidth="1"/>
    <col min="2" max="2" width="89.7109375" customWidth="1"/>
  </cols>
  <sheetData>
    <row r="1" spans="1:3" ht="20.25" x14ac:dyDescent="0.3">
      <c r="A1" s="8"/>
      <c r="B1" s="364" t="s">
        <v>115</v>
      </c>
      <c r="C1" s="347"/>
    </row>
    <row r="2" spans="1:3" x14ac:dyDescent="0.2">
      <c r="A2" s="8"/>
      <c r="B2" s="365"/>
      <c r="C2" s="347"/>
    </row>
    <row r="3" spans="1:3" ht="25.5" x14ac:dyDescent="0.2">
      <c r="A3" s="8"/>
      <c r="B3" s="366" t="s">
        <v>85</v>
      </c>
      <c r="C3" s="347"/>
    </row>
    <row r="4" spans="1:3" x14ac:dyDescent="0.2">
      <c r="A4" s="8"/>
      <c r="B4" s="366"/>
      <c r="C4" s="347"/>
    </row>
    <row r="5" spans="1:3" ht="51" x14ac:dyDescent="0.2">
      <c r="A5" s="8"/>
      <c r="B5" s="366" t="s">
        <v>158</v>
      </c>
      <c r="C5" s="347"/>
    </row>
    <row r="6" spans="1:3" x14ac:dyDescent="0.2">
      <c r="A6" s="8"/>
      <c r="B6" s="366"/>
      <c r="C6" s="347"/>
    </row>
    <row r="7" spans="1:3" ht="25.5" x14ac:dyDescent="0.2">
      <c r="A7" s="8"/>
      <c r="B7" s="366" t="s">
        <v>126</v>
      </c>
      <c r="C7" s="347"/>
    </row>
    <row r="8" spans="1:3" x14ac:dyDescent="0.2">
      <c r="A8" s="8"/>
      <c r="B8" s="366"/>
      <c r="C8" s="347"/>
    </row>
    <row r="9" spans="1:3" ht="51" hidden="1" outlineLevel="1" collapsed="1" x14ac:dyDescent="0.2">
      <c r="A9" s="8"/>
      <c r="B9" s="366" t="s">
        <v>111</v>
      </c>
      <c r="C9" s="347"/>
    </row>
    <row r="10" spans="1:3" hidden="1" outlineLevel="1" x14ac:dyDescent="0.2">
      <c r="A10" s="8"/>
      <c r="B10" s="366"/>
      <c r="C10" s="347"/>
    </row>
    <row r="11" spans="1:3" ht="25.5" hidden="1" outlineLevel="1" x14ac:dyDescent="0.2">
      <c r="A11" s="8"/>
      <c r="B11" s="366" t="s">
        <v>30</v>
      </c>
      <c r="C11" s="347"/>
    </row>
    <row r="12" spans="1:3" hidden="1" outlineLevel="1" x14ac:dyDescent="0.2">
      <c r="A12" s="8"/>
      <c r="B12" s="366"/>
      <c r="C12" s="347"/>
    </row>
    <row r="13" spans="1:3" ht="51" collapsed="1" x14ac:dyDescent="0.2">
      <c r="A13" s="8"/>
      <c r="B13" s="366" t="s">
        <v>157</v>
      </c>
      <c r="C13" s="347"/>
    </row>
    <row r="14" spans="1:3" x14ac:dyDescent="0.2">
      <c r="A14" s="8"/>
      <c r="B14" s="366"/>
      <c r="C14" s="347"/>
    </row>
    <row r="15" spans="1:3" ht="38.25" x14ac:dyDescent="0.2">
      <c r="A15" s="8"/>
      <c r="B15" s="366" t="s">
        <v>125</v>
      </c>
      <c r="C15" s="347"/>
    </row>
    <row r="16" spans="1:3" x14ac:dyDescent="0.2">
      <c r="A16" s="8"/>
      <c r="B16" s="366"/>
      <c r="C16" s="347"/>
    </row>
    <row r="17" spans="1:3" ht="38.25" x14ac:dyDescent="0.2">
      <c r="A17" s="8"/>
      <c r="B17" s="366" t="s">
        <v>114</v>
      </c>
      <c r="C17" s="347"/>
    </row>
    <row r="18" spans="1:3" x14ac:dyDescent="0.2">
      <c r="A18" s="8"/>
      <c r="B18" s="366"/>
      <c r="C18" s="347"/>
    </row>
    <row r="19" spans="1:3" ht="51" x14ac:dyDescent="0.2">
      <c r="A19" s="8"/>
      <c r="B19" s="366" t="s">
        <v>162</v>
      </c>
      <c r="C19" s="347"/>
    </row>
    <row r="20" spans="1:3" x14ac:dyDescent="0.2">
      <c r="B20" s="160" t="s">
        <v>164</v>
      </c>
    </row>
    <row r="21" spans="1:3" hidden="1" outlineLevel="1" x14ac:dyDescent="0.2">
      <c r="B21" s="11"/>
    </row>
    <row r="22" spans="1:3" ht="63.75" hidden="1" outlineLevel="1" x14ac:dyDescent="0.2">
      <c r="B22" s="11" t="s">
        <v>62</v>
      </c>
    </row>
    <row r="23" spans="1:3" hidden="1" outlineLevel="1" collapsed="1" x14ac:dyDescent="0.2">
      <c r="B23" s="11"/>
    </row>
    <row r="24" spans="1:3" ht="25.5" hidden="1" outlineLevel="1" collapsed="1" x14ac:dyDescent="0.2">
      <c r="B24" s="11" t="s">
        <v>113</v>
      </c>
    </row>
    <row r="25" spans="1:3" hidden="1" outlineLevel="1" collapsed="1" x14ac:dyDescent="0.2">
      <c r="B25" s="11"/>
    </row>
    <row r="26" spans="1:3" ht="12.75" hidden="1" customHeight="1" outlineLevel="1" x14ac:dyDescent="0.2">
      <c r="B26" s="11" t="s">
        <v>121</v>
      </c>
    </row>
    <row r="27" spans="1:3" hidden="1" outlineLevel="1" collapsed="1" x14ac:dyDescent="0.2">
      <c r="B27" s="11"/>
    </row>
    <row r="28" spans="1:3" hidden="1" outlineLevel="1" x14ac:dyDescent="0.2">
      <c r="B28" s="11" t="s">
        <v>122</v>
      </c>
    </row>
    <row r="29" spans="1:3" collapsed="1" x14ac:dyDescent="0.2">
      <c r="A29" s="161"/>
      <c r="B29" s="366"/>
    </row>
    <row r="30" spans="1:3" ht="51" hidden="1" outlineLevel="1" x14ac:dyDescent="0.2">
      <c r="A30" s="161"/>
      <c r="B30" s="366" t="s">
        <v>63</v>
      </c>
    </row>
    <row r="31" spans="1:3" hidden="1" outlineLevel="1" collapsed="1" x14ac:dyDescent="0.2">
      <c r="A31" s="161"/>
      <c r="B31" s="366"/>
    </row>
    <row r="32" spans="1:3" ht="38.25" hidden="1" outlineLevel="1" x14ac:dyDescent="0.2">
      <c r="A32" s="161"/>
      <c r="B32" s="366" t="s">
        <v>116</v>
      </c>
    </row>
    <row r="33" spans="1:2" hidden="1" outlineLevel="1" collapsed="1" x14ac:dyDescent="0.2">
      <c r="A33" s="161"/>
      <c r="B33" s="366"/>
    </row>
    <row r="34" spans="1:2" collapsed="1" x14ac:dyDescent="0.2">
      <c r="A34" s="161"/>
      <c r="B34" s="366" t="s">
        <v>159</v>
      </c>
    </row>
    <row r="35" spans="1:2" x14ac:dyDescent="0.2">
      <c r="A35" s="161"/>
      <c r="B35" s="366"/>
    </row>
    <row r="36" spans="1:2" x14ac:dyDescent="0.2">
      <c r="B36" s="107"/>
    </row>
  </sheetData>
  <sheetProtection sheet="1" objects="1" scenarios="1" selectLockedCells="1"/>
  <phoneticPr fontId="19" type="noConversion"/>
  <hyperlinks>
    <hyperlink ref="B20" r:id="rId1"/>
  </hyperlinks>
  <pageMargins left="0.5" right="0.5" top="0.25" bottom="0.25" header="0.5" footer="0.5"/>
  <pageSetup orientation="portrait" r:id="rId2"/>
  <headerFooter alignWithMargins="0">
    <oddFooter>&amp;L&amp;F - Instructions</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N97"/>
  <sheetViews>
    <sheetView showGridLines="0" workbookViewId="0">
      <selection activeCell="N8" sqref="N8:Q8"/>
    </sheetView>
  </sheetViews>
  <sheetFormatPr defaultColWidth="2.7109375" defaultRowHeight="12.75" x14ac:dyDescent="0.2"/>
  <sheetData>
    <row r="1" spans="1:66" ht="36" customHeight="1" x14ac:dyDescent="0.2">
      <c r="A1" s="1"/>
      <c r="B1" s="1"/>
      <c r="C1" s="1"/>
      <c r="D1" s="1"/>
      <c r="E1" s="1"/>
      <c r="F1" s="1"/>
      <c r="J1" s="386" t="s">
        <v>82</v>
      </c>
      <c r="K1" s="386"/>
      <c r="L1" s="386"/>
      <c r="M1" s="386"/>
      <c r="N1" s="386"/>
      <c r="O1" s="386"/>
      <c r="P1" s="386"/>
      <c r="Q1" s="386"/>
      <c r="R1" s="386"/>
      <c r="S1" s="386"/>
      <c r="T1" s="386"/>
      <c r="U1" s="386"/>
      <c r="V1" s="386"/>
      <c r="W1" s="386"/>
      <c r="X1" s="386"/>
      <c r="Y1" s="387"/>
      <c r="Z1" s="387"/>
      <c r="AA1" s="387"/>
      <c r="AB1" s="387"/>
      <c r="AC1" s="455" t="e">
        <f>#REF!</f>
        <v>#REF!</v>
      </c>
      <c r="AD1" s="455"/>
      <c r="AE1" s="455"/>
      <c r="AF1" s="455"/>
      <c r="AG1" s="456" t="s">
        <v>100</v>
      </c>
      <c r="AH1" s="457"/>
      <c r="AI1" s="457"/>
      <c r="AJ1" s="457"/>
      <c r="AK1" s="457"/>
      <c r="AL1" s="457"/>
      <c r="AM1" s="457"/>
      <c r="AN1" s="457"/>
      <c r="AO1" s="457"/>
      <c r="AP1" s="457"/>
      <c r="AQ1" s="457"/>
      <c r="AR1" s="457"/>
      <c r="AS1" s="457"/>
      <c r="AT1" s="457"/>
      <c r="AU1" s="457"/>
      <c r="AV1" s="457"/>
      <c r="AW1" s="457"/>
    </row>
    <row r="2" spans="1:66" ht="3.95" customHeight="1" x14ac:dyDescent="0.2"/>
    <row r="3" spans="1:66" ht="15.95" customHeight="1" x14ac:dyDescent="0.35">
      <c r="A3" s="62"/>
      <c r="B3" s="62"/>
      <c r="C3" s="62"/>
      <c r="D3" s="62"/>
      <c r="E3" s="62"/>
      <c r="F3" s="63" t="s">
        <v>68</v>
      </c>
      <c r="G3" s="402"/>
      <c r="H3" s="402"/>
      <c r="I3" s="402"/>
      <c r="J3" s="402"/>
      <c r="K3" s="402"/>
      <c r="L3" s="402"/>
      <c r="M3" s="402"/>
      <c r="N3" s="402"/>
      <c r="O3" s="402"/>
      <c r="P3" s="402"/>
      <c r="Q3" s="64"/>
      <c r="R3" s="64"/>
      <c r="S3" s="64"/>
      <c r="T3" s="62"/>
      <c r="U3" s="63" t="s">
        <v>71</v>
      </c>
      <c r="V3" s="402"/>
      <c r="W3" s="402"/>
      <c r="X3" s="402"/>
      <c r="Y3" s="402"/>
      <c r="Z3" s="402"/>
      <c r="AA3" s="402"/>
      <c r="AB3" s="402"/>
      <c r="AC3" s="64"/>
      <c r="AD3" s="62"/>
      <c r="AE3" s="62"/>
      <c r="AF3" s="63" t="s">
        <v>66</v>
      </c>
      <c r="AG3" s="402"/>
      <c r="AH3" s="402"/>
      <c r="AI3" s="402"/>
      <c r="AJ3" s="402"/>
      <c r="AK3" s="402"/>
      <c r="AL3" s="402"/>
      <c r="AM3" s="402"/>
      <c r="AN3" s="402"/>
      <c r="AO3" s="62"/>
      <c r="AP3" s="62"/>
      <c r="AQ3" s="63" t="s">
        <v>64</v>
      </c>
      <c r="AR3" s="402"/>
      <c r="AS3" s="402"/>
      <c r="AT3" s="402"/>
      <c r="AU3" s="402"/>
      <c r="AV3" s="402"/>
      <c r="AW3" s="402"/>
      <c r="BN3" s="68"/>
    </row>
    <row r="4" spans="1:66" ht="15.95" customHeight="1" x14ac:dyDescent="0.2">
      <c r="A4" s="62"/>
      <c r="B4" s="62"/>
      <c r="C4" s="62"/>
      <c r="D4" s="62"/>
      <c r="E4" s="62"/>
      <c r="F4" s="63" t="s">
        <v>69</v>
      </c>
      <c r="G4" s="434"/>
      <c r="H4" s="434"/>
      <c r="I4" s="434"/>
      <c r="J4" s="434"/>
      <c r="K4" s="434"/>
      <c r="L4" s="62"/>
      <c r="M4" s="62"/>
      <c r="N4" s="63" t="s">
        <v>74</v>
      </c>
      <c r="O4" s="421"/>
      <c r="P4" s="422"/>
      <c r="Q4" s="422"/>
      <c r="R4" s="62"/>
      <c r="S4" s="62"/>
      <c r="T4" s="62"/>
      <c r="U4" s="62"/>
      <c r="V4" s="63" t="s">
        <v>65</v>
      </c>
      <c r="W4" s="423"/>
      <c r="X4" s="423"/>
      <c r="Y4" s="423"/>
      <c r="Z4" s="423"/>
      <c r="AA4" s="423"/>
      <c r="AB4" s="423"/>
      <c r="AC4" s="62"/>
      <c r="AD4" s="62"/>
      <c r="AE4" s="62"/>
      <c r="AF4" s="63" t="s">
        <v>67</v>
      </c>
      <c r="AG4" s="402"/>
      <c r="AH4" s="402"/>
      <c r="AI4" s="402"/>
      <c r="AJ4" s="402"/>
      <c r="AK4" s="402"/>
      <c r="AL4" s="402"/>
      <c r="AM4" s="402"/>
      <c r="AN4" s="402"/>
      <c r="AO4" s="62"/>
      <c r="AP4" s="62"/>
      <c r="AQ4" s="63" t="s">
        <v>64</v>
      </c>
      <c r="AR4" s="402"/>
      <c r="AS4" s="402"/>
      <c r="AT4" s="402"/>
      <c r="AU4" s="402"/>
      <c r="AV4" s="402"/>
      <c r="AW4" s="402"/>
    </row>
    <row r="5" spans="1:66" ht="15.95" customHeight="1" x14ac:dyDescent="0.2">
      <c r="A5" s="62"/>
      <c r="B5" s="62"/>
      <c r="C5" s="62"/>
      <c r="D5" s="62"/>
      <c r="E5" s="62"/>
      <c r="F5" s="63" t="s">
        <v>70</v>
      </c>
      <c r="G5" s="402"/>
      <c r="H5" s="402"/>
      <c r="I5" s="402"/>
      <c r="J5" s="402"/>
      <c r="K5" s="402"/>
      <c r="L5" s="402"/>
      <c r="M5" s="402"/>
      <c r="N5" s="402"/>
      <c r="O5" s="402"/>
      <c r="P5" s="402"/>
      <c r="Q5" s="402"/>
      <c r="R5" s="402"/>
      <c r="S5" s="402"/>
      <c r="T5" s="402"/>
      <c r="U5" s="402"/>
      <c r="V5" s="402"/>
      <c r="W5" s="402"/>
      <c r="X5" s="402"/>
      <c r="Y5" s="402"/>
      <c r="Z5" s="402"/>
      <c r="AA5" s="402"/>
      <c r="AB5" s="402"/>
      <c r="AC5" s="62"/>
      <c r="AD5" s="62"/>
      <c r="AE5" s="62"/>
      <c r="AF5" s="62"/>
      <c r="AG5" s="62"/>
      <c r="AH5" s="62"/>
      <c r="AI5" s="62"/>
      <c r="AJ5" s="62"/>
      <c r="AK5" s="62"/>
      <c r="AL5" s="62"/>
      <c r="AM5" s="62"/>
      <c r="AN5" s="62"/>
      <c r="AO5" s="62"/>
      <c r="AP5" s="62"/>
      <c r="AQ5" s="62"/>
      <c r="AR5" s="62"/>
      <c r="AS5" s="62"/>
      <c r="AT5" s="62"/>
      <c r="AU5" s="62"/>
      <c r="AV5" s="62"/>
      <c r="AW5" s="62"/>
    </row>
    <row r="6" spans="1:66" ht="3.95" customHeight="1" x14ac:dyDescent="0.2">
      <c r="G6" s="60"/>
      <c r="H6" s="60"/>
      <c r="I6" s="60"/>
      <c r="J6" s="60"/>
      <c r="K6" s="60"/>
      <c r="L6" s="60"/>
      <c r="M6" s="60"/>
      <c r="N6" s="60"/>
      <c r="O6" s="60"/>
      <c r="P6" s="60"/>
      <c r="Q6" s="60"/>
      <c r="R6" s="60"/>
      <c r="S6" s="60"/>
      <c r="T6" s="60"/>
      <c r="U6" s="60"/>
      <c r="V6" s="60"/>
      <c r="W6" s="60"/>
      <c r="X6" s="60"/>
      <c r="Y6" s="60"/>
      <c r="Z6" s="60"/>
    </row>
    <row r="7" spans="1:66" ht="3.95" customHeight="1" x14ac:dyDescent="0.25">
      <c r="A7" s="48"/>
    </row>
    <row r="8" spans="1:66" ht="24" customHeight="1" x14ac:dyDescent="0.2">
      <c r="F8" s="393" t="s">
        <v>35</v>
      </c>
      <c r="G8" s="394"/>
      <c r="H8" s="394"/>
      <c r="I8" s="394"/>
      <c r="J8" s="394"/>
      <c r="K8" s="394"/>
      <c r="L8" s="394"/>
      <c r="M8" s="394"/>
      <c r="N8" s="446">
        <v>31443</v>
      </c>
      <c r="O8" s="446"/>
      <c r="P8" s="446"/>
      <c r="Q8" s="446"/>
      <c r="R8" s="405" t="s">
        <v>33</v>
      </c>
      <c r="S8" s="394"/>
      <c r="T8" s="394"/>
      <c r="U8" s="394"/>
      <c r="V8" s="394"/>
      <c r="W8" s="395">
        <f>IF(AND(N10="",N8=""),"",N10-N8)</f>
        <v>5844</v>
      </c>
      <c r="X8" s="433"/>
      <c r="Y8" s="396"/>
      <c r="AA8" s="399" t="s">
        <v>38</v>
      </c>
      <c r="AB8" s="399"/>
      <c r="AC8" s="399"/>
      <c r="AD8" s="399"/>
      <c r="AE8" s="399"/>
      <c r="AF8" s="399"/>
      <c r="AG8" s="399"/>
      <c r="AH8" s="404">
        <v>18.399999999999999</v>
      </c>
      <c r="AI8" s="398"/>
      <c r="AJ8" s="398"/>
      <c r="AK8" s="398"/>
      <c r="AL8" s="405" t="s">
        <v>36</v>
      </c>
      <c r="AM8" s="394"/>
      <c r="AN8" s="394"/>
      <c r="AO8" s="394"/>
      <c r="AP8" s="394"/>
      <c r="AQ8" s="394"/>
      <c r="AR8" s="394"/>
      <c r="AS8" s="394"/>
      <c r="AT8" s="394"/>
      <c r="AU8" s="438">
        <f>IF(OR(W8&lt;=0,W8=""),"",IF(ISBLANK(W10),"",VLOOKUP(W10,Vacation_Entitlement,2)))</f>
        <v>28</v>
      </c>
      <c r="AV8" s="439"/>
      <c r="AW8" s="398"/>
    </row>
    <row r="9" spans="1:66" ht="6" customHeight="1" x14ac:dyDescent="0.2">
      <c r="AH9" s="61"/>
      <c r="AI9" s="61"/>
      <c r="AJ9" s="61"/>
      <c r="AK9" s="61"/>
      <c r="AN9" s="39"/>
      <c r="AO9" s="39"/>
      <c r="AP9" s="39"/>
      <c r="AQ9" s="39"/>
      <c r="AR9" s="39"/>
      <c r="AS9" s="39"/>
      <c r="AT9" s="39"/>
      <c r="AU9" s="61"/>
      <c r="AV9" s="61"/>
      <c r="AW9" s="61"/>
    </row>
    <row r="10" spans="1:66" ht="24" customHeight="1" x14ac:dyDescent="0.2">
      <c r="A10" s="393" t="s">
        <v>72</v>
      </c>
      <c r="B10" s="394"/>
      <c r="C10" s="394"/>
      <c r="D10" s="394"/>
      <c r="E10" s="394"/>
      <c r="F10" s="394"/>
      <c r="G10" s="394"/>
      <c r="H10" s="394"/>
      <c r="I10" s="394"/>
      <c r="J10" s="394"/>
      <c r="K10" s="394"/>
      <c r="L10" s="394"/>
      <c r="M10" s="394"/>
      <c r="N10" s="446">
        <v>37287</v>
      </c>
      <c r="O10" s="446"/>
      <c r="P10" s="446"/>
      <c r="Q10" s="446"/>
      <c r="R10" s="405" t="s">
        <v>73</v>
      </c>
      <c r="S10" s="394"/>
      <c r="T10" s="394"/>
      <c r="U10" s="394"/>
      <c r="V10" s="394"/>
      <c r="W10" s="395">
        <f>IF(OR(W8&lt;=0,W8=""),"",YEAR(W8)+1-1900)</f>
        <v>16</v>
      </c>
      <c r="X10" s="396"/>
      <c r="Y10" s="396"/>
      <c r="AA10" s="399" t="s">
        <v>39</v>
      </c>
      <c r="AB10" s="399"/>
      <c r="AC10" s="399"/>
      <c r="AD10" s="399"/>
      <c r="AE10" s="399"/>
      <c r="AF10" s="399"/>
      <c r="AG10" s="399"/>
      <c r="AH10" s="403">
        <f>IF(AU8="","",AU8*7)</f>
        <v>196</v>
      </c>
      <c r="AI10" s="398"/>
      <c r="AJ10" s="398"/>
      <c r="AK10" s="398"/>
      <c r="AL10" s="66"/>
      <c r="AN10" s="424" t="s">
        <v>42</v>
      </c>
      <c r="AO10" s="394"/>
      <c r="AP10" s="394"/>
      <c r="AQ10" s="394"/>
      <c r="AR10" s="394"/>
      <c r="AS10" s="394"/>
      <c r="AT10" s="394"/>
      <c r="AU10" s="397">
        <v>7.82</v>
      </c>
      <c r="AV10" s="398"/>
      <c r="AW10" s="398"/>
    </row>
    <row r="11" spans="1:66" ht="6" customHeight="1" x14ac:dyDescent="0.2">
      <c r="AH11" s="61"/>
      <c r="AI11" s="61"/>
      <c r="AJ11" s="61"/>
      <c r="AK11" s="61"/>
      <c r="AN11" s="39"/>
      <c r="AO11" s="39"/>
      <c r="AP11" s="39"/>
      <c r="AQ11" s="39"/>
      <c r="AR11" s="39"/>
      <c r="AS11" s="39"/>
      <c r="AT11" s="39"/>
      <c r="AU11" s="61"/>
      <c r="AV11" s="61"/>
      <c r="AW11" s="61"/>
    </row>
    <row r="12" spans="1:66" ht="12" customHeight="1" x14ac:dyDescent="0.2">
      <c r="AA12" s="399" t="s">
        <v>27</v>
      </c>
      <c r="AB12" s="394"/>
      <c r="AC12" s="394"/>
      <c r="AD12" s="394"/>
      <c r="AE12" s="394"/>
      <c r="AF12" s="394"/>
      <c r="AG12" s="394"/>
      <c r="AH12" s="61"/>
      <c r="AI12" s="61"/>
      <c r="AJ12" s="61"/>
      <c r="AK12" s="61"/>
      <c r="AN12" s="39"/>
      <c r="AO12" s="39"/>
      <c r="AP12" s="39"/>
      <c r="AQ12" s="39"/>
      <c r="AR12" s="39"/>
      <c r="AS12" s="429">
        <f>AU10</f>
        <v>7.82</v>
      </c>
      <c r="AT12" s="429"/>
      <c r="AU12" s="61"/>
      <c r="AV12" s="61"/>
      <c r="AW12" s="61"/>
    </row>
    <row r="13" spans="1:66" ht="12" customHeight="1" x14ac:dyDescent="0.2">
      <c r="AA13" s="394"/>
      <c r="AB13" s="394"/>
      <c r="AC13" s="394"/>
      <c r="AD13" s="394"/>
      <c r="AE13" s="394"/>
      <c r="AF13" s="394"/>
      <c r="AG13" s="394"/>
      <c r="AH13" s="447">
        <f>IF(AND(AH8="",AH10=""),"",AH8+IF(AH10="","0",AH10))</f>
        <v>214.4</v>
      </c>
      <c r="AI13" s="398"/>
      <c r="AJ13" s="398"/>
      <c r="AK13" s="398"/>
      <c r="AN13" s="39"/>
      <c r="AO13" s="39"/>
      <c r="AP13" s="39"/>
      <c r="AQ13" s="39"/>
      <c r="AR13" s="39"/>
      <c r="AS13" s="39"/>
      <c r="AT13" s="51" t="s">
        <v>43</v>
      </c>
      <c r="AU13" s="401">
        <f>IF(AU10="","",AH13/AU10)</f>
        <v>27.416879795396419</v>
      </c>
      <c r="AV13" s="401"/>
      <c r="AW13" s="398"/>
    </row>
    <row r="14" spans="1:66" ht="6" customHeight="1" x14ac:dyDescent="0.2"/>
    <row r="15" spans="1:66" ht="15.95" customHeight="1" x14ac:dyDescent="0.2">
      <c r="A15" s="440" t="s">
        <v>92</v>
      </c>
      <c r="B15" s="458"/>
      <c r="C15" s="458"/>
      <c r="D15" s="458"/>
      <c r="E15" s="458"/>
      <c r="F15" s="458"/>
      <c r="G15" s="458"/>
      <c r="H15" s="458"/>
      <c r="I15" s="458"/>
      <c r="J15" s="458"/>
      <c r="K15" s="458"/>
      <c r="L15" s="458"/>
      <c r="M15" s="458"/>
      <c r="N15" s="458"/>
      <c r="O15" s="458"/>
      <c r="P15" s="458"/>
      <c r="Q15" s="458"/>
      <c r="R15" s="458"/>
      <c r="S15" s="458"/>
      <c r="T15" s="458"/>
      <c r="U15" s="458"/>
      <c r="V15" s="441"/>
      <c r="W15" s="441"/>
      <c r="X15" s="441"/>
      <c r="Y15" s="441"/>
      <c r="Z15" s="441"/>
      <c r="AA15" s="441"/>
      <c r="AB15" s="441"/>
      <c r="AC15" s="441"/>
      <c r="AD15" s="441"/>
      <c r="AE15" s="441"/>
      <c r="AF15" s="442"/>
      <c r="AI15" s="440" t="s">
        <v>78</v>
      </c>
      <c r="AJ15" s="441"/>
      <c r="AK15" s="441"/>
      <c r="AL15" s="441"/>
      <c r="AM15" s="441"/>
      <c r="AN15" s="441"/>
      <c r="AO15" s="441"/>
      <c r="AP15" s="441"/>
      <c r="AQ15" s="441"/>
      <c r="AR15" s="441"/>
      <c r="AS15" s="441"/>
      <c r="AT15" s="441"/>
      <c r="AU15" s="441"/>
      <c r="AV15" s="441"/>
      <c r="AW15" s="442"/>
    </row>
    <row r="16" spans="1:66" ht="51.95" customHeight="1" thickBot="1" x14ac:dyDescent="0.25">
      <c r="A16" s="407" t="s">
        <v>88</v>
      </c>
      <c r="B16" s="460"/>
      <c r="C16" s="460"/>
      <c r="D16" s="460"/>
      <c r="E16" s="408"/>
      <c r="F16" s="408"/>
      <c r="G16" s="409"/>
      <c r="H16" s="400" t="s">
        <v>75</v>
      </c>
      <c r="I16" s="400"/>
      <c r="J16" s="406"/>
      <c r="K16" s="400" t="s">
        <v>89</v>
      </c>
      <c r="L16" s="400"/>
      <c r="M16" s="406"/>
      <c r="N16" s="407" t="s">
        <v>91</v>
      </c>
      <c r="O16" s="408"/>
      <c r="P16" s="408"/>
      <c r="Q16" s="409"/>
      <c r="R16" s="400" t="s">
        <v>90</v>
      </c>
      <c r="S16" s="400"/>
      <c r="T16" s="400"/>
      <c r="U16" s="400" t="s">
        <v>76</v>
      </c>
      <c r="V16" s="400"/>
      <c r="W16" s="400"/>
      <c r="X16" s="400" t="s">
        <v>28</v>
      </c>
      <c r="Y16" s="400"/>
      <c r="Z16" s="400"/>
      <c r="AA16" s="400" t="s">
        <v>77</v>
      </c>
      <c r="AB16" s="400"/>
      <c r="AC16" s="400"/>
      <c r="AD16" s="400" t="s">
        <v>83</v>
      </c>
      <c r="AE16" s="400"/>
      <c r="AF16" s="400"/>
      <c r="AI16" s="407" t="s">
        <v>80</v>
      </c>
      <c r="AJ16" s="408"/>
      <c r="AK16" s="408"/>
      <c r="AL16" s="408"/>
      <c r="AM16" s="408"/>
      <c r="AN16" s="408"/>
      <c r="AO16" s="408"/>
      <c r="AP16" s="408"/>
      <c r="AQ16" s="408"/>
      <c r="AR16" s="409"/>
      <c r="AS16" s="452" t="s">
        <v>81</v>
      </c>
      <c r="AT16" s="452"/>
      <c r="AU16" s="452" t="s">
        <v>79</v>
      </c>
      <c r="AV16" s="452"/>
      <c r="AW16" s="452"/>
    </row>
    <row r="17" spans="1:49" ht="15.95" customHeight="1" x14ac:dyDescent="0.2">
      <c r="A17" s="461"/>
      <c r="B17" s="462"/>
      <c r="C17" s="462"/>
      <c r="D17" s="462"/>
      <c r="E17" s="463"/>
      <c r="F17" s="463"/>
      <c r="G17" s="464"/>
      <c r="H17" s="435"/>
      <c r="I17" s="436"/>
      <c r="J17" s="459"/>
      <c r="K17" s="435"/>
      <c r="L17" s="436"/>
      <c r="M17" s="459"/>
      <c r="N17" s="435"/>
      <c r="O17" s="436"/>
      <c r="P17" s="436"/>
      <c r="Q17" s="437"/>
      <c r="R17" s="425" t="str">
        <f>IF(N17="S",K17,"")</f>
        <v/>
      </c>
      <c r="S17" s="425"/>
      <c r="T17" s="425"/>
      <c r="U17" s="451"/>
      <c r="V17" s="451"/>
      <c r="W17" s="451"/>
      <c r="X17" s="425" t="str">
        <f>IF(N17="V", K17, IF(AND(N17="S", U17="Y"),0.25*R17,""))</f>
        <v/>
      </c>
      <c r="Y17" s="425"/>
      <c r="Z17" s="425"/>
      <c r="AA17" s="448">
        <f>IF(AND($AH$13="",X17=""),"",IF(X17="",$AH$13,$AH$13-X17))</f>
        <v>214.4</v>
      </c>
      <c r="AB17" s="449"/>
      <c r="AC17" s="450"/>
      <c r="AD17" s="448">
        <f>IF(OR(AA17="", $AU$10=""),"",AA17/$AU$10)</f>
        <v>27.416879795396419</v>
      </c>
      <c r="AE17" s="465"/>
      <c r="AF17" s="466"/>
      <c r="AI17" s="467"/>
      <c r="AJ17" s="463"/>
      <c r="AK17" s="463"/>
      <c r="AL17" s="463"/>
      <c r="AM17" s="463"/>
      <c r="AN17" s="463"/>
      <c r="AO17" s="463"/>
      <c r="AP17" s="463"/>
      <c r="AQ17" s="463"/>
      <c r="AR17" s="464"/>
      <c r="AS17" s="410"/>
      <c r="AT17" s="411"/>
      <c r="AU17" s="412" t="str">
        <f>IF(N17="SL", K17, "")</f>
        <v/>
      </c>
      <c r="AV17" s="412"/>
      <c r="AW17" s="412"/>
    </row>
    <row r="18" spans="1:49" ht="15.95" customHeight="1" x14ac:dyDescent="0.2">
      <c r="A18" s="453"/>
      <c r="B18" s="454"/>
      <c r="C18" s="454"/>
      <c r="D18" s="454"/>
      <c r="E18" s="414"/>
      <c r="F18" s="414"/>
      <c r="G18" s="415"/>
      <c r="H18" s="389"/>
      <c r="I18" s="390"/>
      <c r="J18" s="391"/>
      <c r="K18" s="389"/>
      <c r="L18" s="390"/>
      <c r="M18" s="391"/>
      <c r="N18" s="389"/>
      <c r="O18" s="390"/>
      <c r="P18" s="390"/>
      <c r="Q18" s="392"/>
      <c r="R18" s="432" t="str">
        <f>IF(N18="S",K18,"")</f>
        <v/>
      </c>
      <c r="S18" s="432"/>
      <c r="T18" s="432"/>
      <c r="U18" s="430"/>
      <c r="V18" s="422"/>
      <c r="W18" s="431"/>
      <c r="X18" s="432" t="str">
        <f>IF(N18="V", K18, IF(AND(N18="S", U18="Y"),0.25*R18,""))</f>
        <v/>
      </c>
      <c r="Y18" s="432"/>
      <c r="Z18" s="432"/>
      <c r="AA18" s="426">
        <f>IF(AND(AA17="",X18=""),"",IF(X18="", AA17, AA17-X18))</f>
        <v>214.4</v>
      </c>
      <c r="AB18" s="427"/>
      <c r="AC18" s="428"/>
      <c r="AD18" s="443">
        <f t="shared" ref="AD18:AD36" si="0">IF(OR(AA18="", $AU$10=""),"",AA18/$AU$10)</f>
        <v>27.416879795396419</v>
      </c>
      <c r="AE18" s="444"/>
      <c r="AF18" s="445"/>
      <c r="AI18" s="413"/>
      <c r="AJ18" s="414"/>
      <c r="AK18" s="414"/>
      <c r="AL18" s="414"/>
      <c r="AM18" s="414"/>
      <c r="AN18" s="414"/>
      <c r="AO18" s="414"/>
      <c r="AP18" s="414"/>
      <c r="AQ18" s="414"/>
      <c r="AR18" s="415"/>
      <c r="AS18" s="410"/>
      <c r="AT18" s="411"/>
      <c r="AU18" s="412" t="str">
        <f t="shared" ref="AU18:AU35" si="1">IF(N18="SL", K18, "")</f>
        <v/>
      </c>
      <c r="AV18" s="412"/>
      <c r="AW18" s="412"/>
    </row>
    <row r="19" spans="1:49" ht="15.95" customHeight="1" x14ac:dyDescent="0.2">
      <c r="A19" s="453"/>
      <c r="B19" s="454"/>
      <c r="C19" s="454"/>
      <c r="D19" s="454"/>
      <c r="E19" s="414"/>
      <c r="F19" s="414"/>
      <c r="G19" s="415"/>
      <c r="H19" s="389"/>
      <c r="I19" s="390"/>
      <c r="J19" s="391"/>
      <c r="K19" s="389"/>
      <c r="L19" s="390"/>
      <c r="M19" s="391"/>
      <c r="N19" s="389"/>
      <c r="O19" s="390"/>
      <c r="P19" s="390"/>
      <c r="Q19" s="392"/>
      <c r="R19" s="432" t="str">
        <f>IF(N19="S",K19,"")</f>
        <v/>
      </c>
      <c r="S19" s="432"/>
      <c r="T19" s="432"/>
      <c r="U19" s="430"/>
      <c r="V19" s="422"/>
      <c r="W19" s="431"/>
      <c r="X19" s="432" t="str">
        <f t="shared" ref="X19:X36" si="2">IF(N19="V", K19, IF(AND(N19="S", U19="Y"),0.25*R19,""))</f>
        <v/>
      </c>
      <c r="Y19" s="432"/>
      <c r="Z19" s="432"/>
      <c r="AA19" s="426">
        <f t="shared" ref="AA19:AA36" si="3">IF(AND(AA18="",X19=""),"",IF(X19="", AA18, AA18-X19))</f>
        <v>214.4</v>
      </c>
      <c r="AB19" s="427"/>
      <c r="AC19" s="428"/>
      <c r="AD19" s="443">
        <f t="shared" si="0"/>
        <v>27.416879795396419</v>
      </c>
      <c r="AE19" s="444"/>
      <c r="AF19" s="445"/>
      <c r="AI19" s="413"/>
      <c r="AJ19" s="414"/>
      <c r="AK19" s="414"/>
      <c r="AL19" s="414"/>
      <c r="AM19" s="414"/>
      <c r="AN19" s="414"/>
      <c r="AO19" s="414"/>
      <c r="AP19" s="414"/>
      <c r="AQ19" s="414"/>
      <c r="AR19" s="415"/>
      <c r="AS19" s="410"/>
      <c r="AT19" s="411"/>
      <c r="AU19" s="412" t="str">
        <f t="shared" si="1"/>
        <v/>
      </c>
      <c r="AV19" s="412"/>
      <c r="AW19" s="412"/>
    </row>
    <row r="20" spans="1:49" ht="15.95" customHeight="1" x14ac:dyDescent="0.2">
      <c r="A20" s="453"/>
      <c r="B20" s="454"/>
      <c r="C20" s="454"/>
      <c r="D20" s="454"/>
      <c r="E20" s="414"/>
      <c r="F20" s="414"/>
      <c r="G20" s="415"/>
      <c r="H20" s="389"/>
      <c r="I20" s="390"/>
      <c r="J20" s="391"/>
      <c r="K20" s="389"/>
      <c r="L20" s="390"/>
      <c r="M20" s="391"/>
      <c r="N20" s="389"/>
      <c r="O20" s="390"/>
      <c r="P20" s="390"/>
      <c r="Q20" s="392"/>
      <c r="R20" s="432" t="str">
        <f>IF(N20="S",K20,"")</f>
        <v/>
      </c>
      <c r="S20" s="432"/>
      <c r="T20" s="432"/>
      <c r="U20" s="430"/>
      <c r="V20" s="422"/>
      <c r="W20" s="431"/>
      <c r="X20" s="432" t="str">
        <f t="shared" si="2"/>
        <v/>
      </c>
      <c r="Y20" s="432"/>
      <c r="Z20" s="432"/>
      <c r="AA20" s="426">
        <f t="shared" si="3"/>
        <v>214.4</v>
      </c>
      <c r="AB20" s="427"/>
      <c r="AC20" s="428"/>
      <c r="AD20" s="443">
        <f t="shared" si="0"/>
        <v>27.416879795396419</v>
      </c>
      <c r="AE20" s="444"/>
      <c r="AF20" s="445"/>
      <c r="AI20" s="413"/>
      <c r="AJ20" s="414"/>
      <c r="AK20" s="414"/>
      <c r="AL20" s="414"/>
      <c r="AM20" s="414"/>
      <c r="AN20" s="414"/>
      <c r="AO20" s="414"/>
      <c r="AP20" s="414"/>
      <c r="AQ20" s="414"/>
      <c r="AR20" s="415"/>
      <c r="AS20" s="410"/>
      <c r="AT20" s="411"/>
      <c r="AU20" s="412" t="str">
        <f t="shared" si="1"/>
        <v/>
      </c>
      <c r="AV20" s="412"/>
      <c r="AW20" s="412"/>
    </row>
    <row r="21" spans="1:49" ht="15.95" customHeight="1" x14ac:dyDescent="0.2">
      <c r="A21" s="453"/>
      <c r="B21" s="454"/>
      <c r="C21" s="454"/>
      <c r="D21" s="454"/>
      <c r="E21" s="414"/>
      <c r="F21" s="414"/>
      <c r="G21" s="415"/>
      <c r="H21" s="389"/>
      <c r="I21" s="390"/>
      <c r="J21" s="391"/>
      <c r="K21" s="389"/>
      <c r="L21" s="390"/>
      <c r="M21" s="391"/>
      <c r="N21" s="389"/>
      <c r="O21" s="390"/>
      <c r="P21" s="390"/>
      <c r="Q21" s="392"/>
      <c r="R21" s="432" t="str">
        <f t="shared" ref="R21:R36" si="4">IF(N21="S",K21,"")</f>
        <v/>
      </c>
      <c r="S21" s="432"/>
      <c r="T21" s="432"/>
      <c r="U21" s="419"/>
      <c r="V21" s="419"/>
      <c r="W21" s="419"/>
      <c r="X21" s="432" t="str">
        <f t="shared" si="2"/>
        <v/>
      </c>
      <c r="Y21" s="432"/>
      <c r="Z21" s="432"/>
      <c r="AA21" s="426">
        <f t="shared" si="3"/>
        <v>214.4</v>
      </c>
      <c r="AB21" s="427"/>
      <c r="AC21" s="428"/>
      <c r="AD21" s="443">
        <f t="shared" si="0"/>
        <v>27.416879795396419</v>
      </c>
      <c r="AE21" s="444"/>
      <c r="AF21" s="445"/>
      <c r="AI21" s="413"/>
      <c r="AJ21" s="414"/>
      <c r="AK21" s="414"/>
      <c r="AL21" s="414"/>
      <c r="AM21" s="414"/>
      <c r="AN21" s="414"/>
      <c r="AO21" s="414"/>
      <c r="AP21" s="414"/>
      <c r="AQ21" s="414"/>
      <c r="AR21" s="415"/>
      <c r="AS21" s="410"/>
      <c r="AT21" s="411"/>
      <c r="AU21" s="412" t="str">
        <f t="shared" si="1"/>
        <v/>
      </c>
      <c r="AV21" s="412"/>
      <c r="AW21" s="412"/>
    </row>
    <row r="22" spans="1:49" ht="15.95" customHeight="1" x14ac:dyDescent="0.2">
      <c r="A22" s="453"/>
      <c r="B22" s="454"/>
      <c r="C22" s="454"/>
      <c r="D22" s="454"/>
      <c r="E22" s="414"/>
      <c r="F22" s="414"/>
      <c r="G22" s="415"/>
      <c r="H22" s="389"/>
      <c r="I22" s="390"/>
      <c r="J22" s="391"/>
      <c r="K22" s="389"/>
      <c r="L22" s="390"/>
      <c r="M22" s="391"/>
      <c r="N22" s="389"/>
      <c r="O22" s="390"/>
      <c r="P22" s="390"/>
      <c r="Q22" s="392"/>
      <c r="R22" s="432" t="str">
        <f t="shared" si="4"/>
        <v/>
      </c>
      <c r="S22" s="432"/>
      <c r="T22" s="432"/>
      <c r="U22" s="419"/>
      <c r="V22" s="419"/>
      <c r="W22" s="419"/>
      <c r="X22" s="432" t="str">
        <f t="shared" si="2"/>
        <v/>
      </c>
      <c r="Y22" s="432"/>
      <c r="Z22" s="432"/>
      <c r="AA22" s="426">
        <f t="shared" si="3"/>
        <v>214.4</v>
      </c>
      <c r="AB22" s="427"/>
      <c r="AC22" s="428"/>
      <c r="AD22" s="443">
        <f t="shared" si="0"/>
        <v>27.416879795396419</v>
      </c>
      <c r="AE22" s="444"/>
      <c r="AF22" s="445"/>
      <c r="AI22" s="413"/>
      <c r="AJ22" s="414"/>
      <c r="AK22" s="414"/>
      <c r="AL22" s="414"/>
      <c r="AM22" s="414"/>
      <c r="AN22" s="414"/>
      <c r="AO22" s="414"/>
      <c r="AP22" s="414"/>
      <c r="AQ22" s="414"/>
      <c r="AR22" s="415"/>
      <c r="AS22" s="410"/>
      <c r="AT22" s="411"/>
      <c r="AU22" s="412" t="str">
        <f t="shared" si="1"/>
        <v/>
      </c>
      <c r="AV22" s="412"/>
      <c r="AW22" s="412"/>
    </row>
    <row r="23" spans="1:49" ht="15.95" customHeight="1" x14ac:dyDescent="0.2">
      <c r="A23" s="453"/>
      <c r="B23" s="454"/>
      <c r="C23" s="454"/>
      <c r="D23" s="454"/>
      <c r="E23" s="414"/>
      <c r="F23" s="414"/>
      <c r="G23" s="415"/>
      <c r="H23" s="389"/>
      <c r="I23" s="390"/>
      <c r="J23" s="391"/>
      <c r="K23" s="389"/>
      <c r="L23" s="390"/>
      <c r="M23" s="391"/>
      <c r="N23" s="389"/>
      <c r="O23" s="390"/>
      <c r="P23" s="390"/>
      <c r="Q23" s="392"/>
      <c r="R23" s="432" t="str">
        <f t="shared" si="4"/>
        <v/>
      </c>
      <c r="S23" s="432"/>
      <c r="T23" s="432"/>
      <c r="U23" s="419"/>
      <c r="V23" s="419"/>
      <c r="W23" s="419"/>
      <c r="X23" s="432" t="str">
        <f t="shared" si="2"/>
        <v/>
      </c>
      <c r="Y23" s="432"/>
      <c r="Z23" s="432"/>
      <c r="AA23" s="426">
        <f t="shared" si="3"/>
        <v>214.4</v>
      </c>
      <c r="AB23" s="427"/>
      <c r="AC23" s="428"/>
      <c r="AD23" s="443">
        <f t="shared" si="0"/>
        <v>27.416879795396419</v>
      </c>
      <c r="AE23" s="444"/>
      <c r="AF23" s="445"/>
      <c r="AI23" s="413"/>
      <c r="AJ23" s="414"/>
      <c r="AK23" s="414"/>
      <c r="AL23" s="414"/>
      <c r="AM23" s="414"/>
      <c r="AN23" s="414"/>
      <c r="AO23" s="414"/>
      <c r="AP23" s="414"/>
      <c r="AQ23" s="414"/>
      <c r="AR23" s="415"/>
      <c r="AS23" s="410"/>
      <c r="AT23" s="411"/>
      <c r="AU23" s="412" t="str">
        <f t="shared" si="1"/>
        <v/>
      </c>
      <c r="AV23" s="412"/>
      <c r="AW23" s="412"/>
    </row>
    <row r="24" spans="1:49" ht="15.95" customHeight="1" x14ac:dyDescent="0.2">
      <c r="A24" s="453"/>
      <c r="B24" s="454"/>
      <c r="C24" s="454"/>
      <c r="D24" s="454"/>
      <c r="E24" s="414"/>
      <c r="F24" s="414"/>
      <c r="G24" s="415"/>
      <c r="H24" s="389"/>
      <c r="I24" s="390"/>
      <c r="J24" s="391"/>
      <c r="K24" s="389"/>
      <c r="L24" s="390"/>
      <c r="M24" s="391"/>
      <c r="N24" s="389"/>
      <c r="O24" s="390"/>
      <c r="P24" s="390"/>
      <c r="Q24" s="392"/>
      <c r="R24" s="432" t="str">
        <f t="shared" si="4"/>
        <v/>
      </c>
      <c r="S24" s="432"/>
      <c r="T24" s="432"/>
      <c r="U24" s="419"/>
      <c r="V24" s="419"/>
      <c r="W24" s="419"/>
      <c r="X24" s="432" t="str">
        <f t="shared" si="2"/>
        <v/>
      </c>
      <c r="Y24" s="432"/>
      <c r="Z24" s="432"/>
      <c r="AA24" s="426">
        <f t="shared" si="3"/>
        <v>214.4</v>
      </c>
      <c r="AB24" s="427"/>
      <c r="AC24" s="428"/>
      <c r="AD24" s="443">
        <f t="shared" si="0"/>
        <v>27.416879795396419</v>
      </c>
      <c r="AE24" s="444"/>
      <c r="AF24" s="445"/>
      <c r="AI24" s="413"/>
      <c r="AJ24" s="414"/>
      <c r="AK24" s="414"/>
      <c r="AL24" s="414"/>
      <c r="AM24" s="414"/>
      <c r="AN24" s="414"/>
      <c r="AO24" s="414"/>
      <c r="AP24" s="414"/>
      <c r="AQ24" s="414"/>
      <c r="AR24" s="415"/>
      <c r="AS24" s="410"/>
      <c r="AT24" s="411"/>
      <c r="AU24" s="412" t="str">
        <f t="shared" si="1"/>
        <v/>
      </c>
      <c r="AV24" s="412"/>
      <c r="AW24" s="412"/>
    </row>
    <row r="25" spans="1:49" ht="15.95" customHeight="1" x14ac:dyDescent="0.2">
      <c r="A25" s="453"/>
      <c r="B25" s="454"/>
      <c r="C25" s="454"/>
      <c r="D25" s="454"/>
      <c r="E25" s="414"/>
      <c r="F25" s="414"/>
      <c r="G25" s="415"/>
      <c r="H25" s="389"/>
      <c r="I25" s="390"/>
      <c r="J25" s="391"/>
      <c r="K25" s="389"/>
      <c r="L25" s="390"/>
      <c r="M25" s="391"/>
      <c r="N25" s="389"/>
      <c r="O25" s="390"/>
      <c r="P25" s="390"/>
      <c r="Q25" s="392"/>
      <c r="R25" s="432" t="str">
        <f t="shared" si="4"/>
        <v/>
      </c>
      <c r="S25" s="432"/>
      <c r="T25" s="432"/>
      <c r="U25" s="419"/>
      <c r="V25" s="419"/>
      <c r="W25" s="419"/>
      <c r="X25" s="432" t="str">
        <f t="shared" si="2"/>
        <v/>
      </c>
      <c r="Y25" s="432"/>
      <c r="Z25" s="432"/>
      <c r="AA25" s="426">
        <f t="shared" si="3"/>
        <v>214.4</v>
      </c>
      <c r="AB25" s="427"/>
      <c r="AC25" s="428"/>
      <c r="AD25" s="443">
        <f t="shared" si="0"/>
        <v>27.416879795396419</v>
      </c>
      <c r="AE25" s="444"/>
      <c r="AF25" s="445"/>
      <c r="AI25" s="413"/>
      <c r="AJ25" s="414"/>
      <c r="AK25" s="414"/>
      <c r="AL25" s="414"/>
      <c r="AM25" s="414"/>
      <c r="AN25" s="414"/>
      <c r="AO25" s="414"/>
      <c r="AP25" s="414"/>
      <c r="AQ25" s="414"/>
      <c r="AR25" s="415"/>
      <c r="AS25" s="410"/>
      <c r="AT25" s="411"/>
      <c r="AU25" s="412" t="str">
        <f t="shared" si="1"/>
        <v/>
      </c>
      <c r="AV25" s="412"/>
      <c r="AW25" s="412"/>
    </row>
    <row r="26" spans="1:49" ht="15.95" customHeight="1" x14ac:dyDescent="0.2">
      <c r="A26" s="453"/>
      <c r="B26" s="454"/>
      <c r="C26" s="454"/>
      <c r="D26" s="454"/>
      <c r="E26" s="414"/>
      <c r="F26" s="414"/>
      <c r="G26" s="415"/>
      <c r="H26" s="389"/>
      <c r="I26" s="390"/>
      <c r="J26" s="391"/>
      <c r="K26" s="389"/>
      <c r="L26" s="390"/>
      <c r="M26" s="391"/>
      <c r="N26" s="389"/>
      <c r="O26" s="390"/>
      <c r="P26" s="390"/>
      <c r="Q26" s="392"/>
      <c r="R26" s="432" t="str">
        <f t="shared" si="4"/>
        <v/>
      </c>
      <c r="S26" s="432"/>
      <c r="T26" s="432"/>
      <c r="U26" s="419"/>
      <c r="V26" s="419"/>
      <c r="W26" s="419"/>
      <c r="X26" s="432" t="str">
        <f t="shared" si="2"/>
        <v/>
      </c>
      <c r="Y26" s="432"/>
      <c r="Z26" s="432"/>
      <c r="AA26" s="426">
        <f t="shared" si="3"/>
        <v>214.4</v>
      </c>
      <c r="AB26" s="427"/>
      <c r="AC26" s="428"/>
      <c r="AD26" s="443">
        <f t="shared" si="0"/>
        <v>27.416879795396419</v>
      </c>
      <c r="AE26" s="444"/>
      <c r="AF26" s="445"/>
      <c r="AI26" s="413"/>
      <c r="AJ26" s="414"/>
      <c r="AK26" s="414"/>
      <c r="AL26" s="414"/>
      <c r="AM26" s="414"/>
      <c r="AN26" s="414"/>
      <c r="AO26" s="414"/>
      <c r="AP26" s="414"/>
      <c r="AQ26" s="414"/>
      <c r="AR26" s="415"/>
      <c r="AS26" s="410"/>
      <c r="AT26" s="411"/>
      <c r="AU26" s="412" t="str">
        <f t="shared" si="1"/>
        <v/>
      </c>
      <c r="AV26" s="412"/>
      <c r="AW26" s="412"/>
    </row>
    <row r="27" spans="1:49" ht="15.95" customHeight="1" x14ac:dyDescent="0.2">
      <c r="A27" s="453"/>
      <c r="B27" s="454"/>
      <c r="C27" s="454"/>
      <c r="D27" s="454"/>
      <c r="E27" s="414"/>
      <c r="F27" s="414"/>
      <c r="G27" s="415"/>
      <c r="H27" s="389"/>
      <c r="I27" s="390"/>
      <c r="J27" s="391"/>
      <c r="K27" s="389"/>
      <c r="L27" s="390"/>
      <c r="M27" s="391"/>
      <c r="N27" s="389"/>
      <c r="O27" s="390"/>
      <c r="P27" s="390"/>
      <c r="Q27" s="392"/>
      <c r="R27" s="432" t="str">
        <f t="shared" si="4"/>
        <v/>
      </c>
      <c r="S27" s="432"/>
      <c r="T27" s="432"/>
      <c r="U27" s="419"/>
      <c r="V27" s="419"/>
      <c r="W27" s="419"/>
      <c r="X27" s="432" t="str">
        <f t="shared" si="2"/>
        <v/>
      </c>
      <c r="Y27" s="432"/>
      <c r="Z27" s="432"/>
      <c r="AA27" s="426">
        <f t="shared" si="3"/>
        <v>214.4</v>
      </c>
      <c r="AB27" s="427"/>
      <c r="AC27" s="428"/>
      <c r="AD27" s="443">
        <f t="shared" si="0"/>
        <v>27.416879795396419</v>
      </c>
      <c r="AE27" s="444"/>
      <c r="AF27" s="445"/>
      <c r="AI27" s="413"/>
      <c r="AJ27" s="414"/>
      <c r="AK27" s="414"/>
      <c r="AL27" s="414"/>
      <c r="AM27" s="414"/>
      <c r="AN27" s="414"/>
      <c r="AO27" s="414"/>
      <c r="AP27" s="414"/>
      <c r="AQ27" s="414"/>
      <c r="AR27" s="415"/>
      <c r="AS27" s="410"/>
      <c r="AT27" s="411"/>
      <c r="AU27" s="412" t="str">
        <f t="shared" si="1"/>
        <v/>
      </c>
      <c r="AV27" s="412"/>
      <c r="AW27" s="412"/>
    </row>
    <row r="28" spans="1:49" ht="15.95" customHeight="1" x14ac:dyDescent="0.2">
      <c r="A28" s="453"/>
      <c r="B28" s="454"/>
      <c r="C28" s="454"/>
      <c r="D28" s="454"/>
      <c r="E28" s="414"/>
      <c r="F28" s="414"/>
      <c r="G28" s="415"/>
      <c r="H28" s="389"/>
      <c r="I28" s="390"/>
      <c r="J28" s="391"/>
      <c r="K28" s="389"/>
      <c r="L28" s="390"/>
      <c r="M28" s="391"/>
      <c r="N28" s="389"/>
      <c r="O28" s="390"/>
      <c r="P28" s="390"/>
      <c r="Q28" s="392"/>
      <c r="R28" s="432" t="str">
        <f t="shared" si="4"/>
        <v/>
      </c>
      <c r="S28" s="432"/>
      <c r="T28" s="432"/>
      <c r="U28" s="419"/>
      <c r="V28" s="419"/>
      <c r="W28" s="419"/>
      <c r="X28" s="432" t="str">
        <f t="shared" si="2"/>
        <v/>
      </c>
      <c r="Y28" s="432"/>
      <c r="Z28" s="432"/>
      <c r="AA28" s="426">
        <f t="shared" si="3"/>
        <v>214.4</v>
      </c>
      <c r="AB28" s="427"/>
      <c r="AC28" s="428"/>
      <c r="AD28" s="443">
        <f t="shared" si="0"/>
        <v>27.416879795396419</v>
      </c>
      <c r="AE28" s="444"/>
      <c r="AF28" s="445"/>
      <c r="AI28" s="413"/>
      <c r="AJ28" s="414"/>
      <c r="AK28" s="414"/>
      <c r="AL28" s="414"/>
      <c r="AM28" s="414"/>
      <c r="AN28" s="414"/>
      <c r="AO28" s="414"/>
      <c r="AP28" s="414"/>
      <c r="AQ28" s="414"/>
      <c r="AR28" s="415"/>
      <c r="AS28" s="410"/>
      <c r="AT28" s="411"/>
      <c r="AU28" s="412" t="str">
        <f t="shared" si="1"/>
        <v/>
      </c>
      <c r="AV28" s="412"/>
      <c r="AW28" s="412"/>
    </row>
    <row r="29" spans="1:49" ht="15.95" customHeight="1" x14ac:dyDescent="0.2">
      <c r="A29" s="453"/>
      <c r="B29" s="454"/>
      <c r="C29" s="454"/>
      <c r="D29" s="454"/>
      <c r="E29" s="414"/>
      <c r="F29" s="414"/>
      <c r="G29" s="415"/>
      <c r="H29" s="389"/>
      <c r="I29" s="390"/>
      <c r="J29" s="391"/>
      <c r="K29" s="389"/>
      <c r="L29" s="390"/>
      <c r="M29" s="391"/>
      <c r="N29" s="389"/>
      <c r="O29" s="390"/>
      <c r="P29" s="390"/>
      <c r="Q29" s="392"/>
      <c r="R29" s="432" t="str">
        <f t="shared" si="4"/>
        <v/>
      </c>
      <c r="S29" s="432"/>
      <c r="T29" s="432"/>
      <c r="U29" s="419"/>
      <c r="V29" s="419"/>
      <c r="W29" s="419"/>
      <c r="X29" s="432" t="str">
        <f t="shared" si="2"/>
        <v/>
      </c>
      <c r="Y29" s="432"/>
      <c r="Z29" s="432"/>
      <c r="AA29" s="426">
        <f t="shared" si="3"/>
        <v>214.4</v>
      </c>
      <c r="AB29" s="427"/>
      <c r="AC29" s="428"/>
      <c r="AD29" s="443">
        <f t="shared" si="0"/>
        <v>27.416879795396419</v>
      </c>
      <c r="AE29" s="444"/>
      <c r="AF29" s="445"/>
      <c r="AI29" s="413"/>
      <c r="AJ29" s="414"/>
      <c r="AK29" s="414"/>
      <c r="AL29" s="414"/>
      <c r="AM29" s="414"/>
      <c r="AN29" s="414"/>
      <c r="AO29" s="414"/>
      <c r="AP29" s="414"/>
      <c r="AQ29" s="414"/>
      <c r="AR29" s="415"/>
      <c r="AS29" s="410"/>
      <c r="AT29" s="411"/>
      <c r="AU29" s="412" t="str">
        <f t="shared" si="1"/>
        <v/>
      </c>
      <c r="AV29" s="412"/>
      <c r="AW29" s="412"/>
    </row>
    <row r="30" spans="1:49" ht="15.95" customHeight="1" x14ac:dyDescent="0.2">
      <c r="A30" s="453"/>
      <c r="B30" s="454"/>
      <c r="C30" s="454"/>
      <c r="D30" s="454"/>
      <c r="E30" s="414"/>
      <c r="F30" s="414"/>
      <c r="G30" s="415"/>
      <c r="H30" s="389"/>
      <c r="I30" s="390"/>
      <c r="J30" s="391"/>
      <c r="K30" s="389"/>
      <c r="L30" s="390"/>
      <c r="M30" s="391"/>
      <c r="N30" s="389"/>
      <c r="O30" s="390"/>
      <c r="P30" s="390"/>
      <c r="Q30" s="392"/>
      <c r="R30" s="432" t="str">
        <f t="shared" si="4"/>
        <v/>
      </c>
      <c r="S30" s="432"/>
      <c r="T30" s="432"/>
      <c r="U30" s="419"/>
      <c r="V30" s="419"/>
      <c r="W30" s="419"/>
      <c r="X30" s="432" t="str">
        <f t="shared" si="2"/>
        <v/>
      </c>
      <c r="Y30" s="432"/>
      <c r="Z30" s="432"/>
      <c r="AA30" s="426">
        <f t="shared" si="3"/>
        <v>214.4</v>
      </c>
      <c r="AB30" s="427"/>
      <c r="AC30" s="428"/>
      <c r="AD30" s="443">
        <f t="shared" si="0"/>
        <v>27.416879795396419</v>
      </c>
      <c r="AE30" s="444"/>
      <c r="AF30" s="445"/>
      <c r="AI30" s="413"/>
      <c r="AJ30" s="414"/>
      <c r="AK30" s="414"/>
      <c r="AL30" s="414"/>
      <c r="AM30" s="414"/>
      <c r="AN30" s="414"/>
      <c r="AO30" s="414"/>
      <c r="AP30" s="414"/>
      <c r="AQ30" s="414"/>
      <c r="AR30" s="415"/>
      <c r="AS30" s="410"/>
      <c r="AT30" s="411"/>
      <c r="AU30" s="412" t="str">
        <f t="shared" si="1"/>
        <v/>
      </c>
      <c r="AV30" s="412"/>
      <c r="AW30" s="412"/>
    </row>
    <row r="31" spans="1:49" ht="15.95" customHeight="1" x14ac:dyDescent="0.2">
      <c r="A31" s="453"/>
      <c r="B31" s="454"/>
      <c r="C31" s="454"/>
      <c r="D31" s="454"/>
      <c r="E31" s="414"/>
      <c r="F31" s="414"/>
      <c r="G31" s="415"/>
      <c r="H31" s="389"/>
      <c r="I31" s="390"/>
      <c r="J31" s="391"/>
      <c r="K31" s="389"/>
      <c r="L31" s="390"/>
      <c r="M31" s="391"/>
      <c r="N31" s="389"/>
      <c r="O31" s="390"/>
      <c r="P31" s="390"/>
      <c r="Q31" s="392"/>
      <c r="R31" s="432" t="str">
        <f t="shared" si="4"/>
        <v/>
      </c>
      <c r="S31" s="432"/>
      <c r="T31" s="432"/>
      <c r="U31" s="419"/>
      <c r="V31" s="419"/>
      <c r="W31" s="419"/>
      <c r="X31" s="432" t="str">
        <f t="shared" si="2"/>
        <v/>
      </c>
      <c r="Y31" s="432"/>
      <c r="Z31" s="432"/>
      <c r="AA31" s="426">
        <f t="shared" si="3"/>
        <v>214.4</v>
      </c>
      <c r="AB31" s="427"/>
      <c r="AC31" s="428"/>
      <c r="AD31" s="443">
        <f t="shared" si="0"/>
        <v>27.416879795396419</v>
      </c>
      <c r="AE31" s="444"/>
      <c r="AF31" s="445"/>
      <c r="AI31" s="413"/>
      <c r="AJ31" s="414"/>
      <c r="AK31" s="414"/>
      <c r="AL31" s="414"/>
      <c r="AM31" s="414"/>
      <c r="AN31" s="414"/>
      <c r="AO31" s="414"/>
      <c r="AP31" s="414"/>
      <c r="AQ31" s="414"/>
      <c r="AR31" s="415"/>
      <c r="AS31" s="410"/>
      <c r="AT31" s="411"/>
      <c r="AU31" s="412" t="str">
        <f t="shared" si="1"/>
        <v/>
      </c>
      <c r="AV31" s="412"/>
      <c r="AW31" s="412"/>
    </row>
    <row r="32" spans="1:49" ht="15.95" customHeight="1" x14ac:dyDescent="0.2">
      <c r="A32" s="453"/>
      <c r="B32" s="454"/>
      <c r="C32" s="454"/>
      <c r="D32" s="454"/>
      <c r="E32" s="414"/>
      <c r="F32" s="414"/>
      <c r="G32" s="415"/>
      <c r="H32" s="389"/>
      <c r="I32" s="390"/>
      <c r="J32" s="391"/>
      <c r="K32" s="389"/>
      <c r="L32" s="390"/>
      <c r="M32" s="391"/>
      <c r="N32" s="389"/>
      <c r="O32" s="390"/>
      <c r="P32" s="390"/>
      <c r="Q32" s="392"/>
      <c r="R32" s="432" t="str">
        <f t="shared" si="4"/>
        <v/>
      </c>
      <c r="S32" s="432"/>
      <c r="T32" s="432"/>
      <c r="U32" s="419"/>
      <c r="V32" s="419"/>
      <c r="W32" s="419"/>
      <c r="X32" s="432" t="str">
        <f t="shared" si="2"/>
        <v/>
      </c>
      <c r="Y32" s="432"/>
      <c r="Z32" s="432"/>
      <c r="AA32" s="426">
        <f t="shared" si="3"/>
        <v>214.4</v>
      </c>
      <c r="AB32" s="427"/>
      <c r="AC32" s="428"/>
      <c r="AD32" s="443">
        <f t="shared" si="0"/>
        <v>27.416879795396419</v>
      </c>
      <c r="AE32" s="444"/>
      <c r="AF32" s="445"/>
      <c r="AI32" s="413"/>
      <c r="AJ32" s="414"/>
      <c r="AK32" s="414"/>
      <c r="AL32" s="414"/>
      <c r="AM32" s="414"/>
      <c r="AN32" s="414"/>
      <c r="AO32" s="414"/>
      <c r="AP32" s="414"/>
      <c r="AQ32" s="414"/>
      <c r="AR32" s="415"/>
      <c r="AS32" s="410"/>
      <c r="AT32" s="411"/>
      <c r="AU32" s="412" t="str">
        <f t="shared" si="1"/>
        <v/>
      </c>
      <c r="AV32" s="412"/>
      <c r="AW32" s="412"/>
    </row>
    <row r="33" spans="1:49" ht="15.95" customHeight="1" x14ac:dyDescent="0.2">
      <c r="A33" s="453"/>
      <c r="B33" s="454"/>
      <c r="C33" s="454"/>
      <c r="D33" s="454"/>
      <c r="E33" s="414"/>
      <c r="F33" s="414"/>
      <c r="G33" s="415"/>
      <c r="H33" s="389"/>
      <c r="I33" s="390"/>
      <c r="J33" s="391"/>
      <c r="K33" s="389"/>
      <c r="L33" s="390"/>
      <c r="M33" s="391"/>
      <c r="N33" s="389"/>
      <c r="O33" s="390"/>
      <c r="P33" s="390"/>
      <c r="Q33" s="392"/>
      <c r="R33" s="432" t="str">
        <f t="shared" si="4"/>
        <v/>
      </c>
      <c r="S33" s="432"/>
      <c r="T33" s="432"/>
      <c r="U33" s="419"/>
      <c r="V33" s="419"/>
      <c r="W33" s="419"/>
      <c r="X33" s="432" t="str">
        <f t="shared" si="2"/>
        <v/>
      </c>
      <c r="Y33" s="432"/>
      <c r="Z33" s="432"/>
      <c r="AA33" s="426">
        <f t="shared" si="3"/>
        <v>214.4</v>
      </c>
      <c r="AB33" s="427"/>
      <c r="AC33" s="428"/>
      <c r="AD33" s="443">
        <f t="shared" si="0"/>
        <v>27.416879795396419</v>
      </c>
      <c r="AE33" s="444"/>
      <c r="AF33" s="445"/>
      <c r="AI33" s="413"/>
      <c r="AJ33" s="414"/>
      <c r="AK33" s="414"/>
      <c r="AL33" s="414"/>
      <c r="AM33" s="414"/>
      <c r="AN33" s="414"/>
      <c r="AO33" s="414"/>
      <c r="AP33" s="414"/>
      <c r="AQ33" s="414"/>
      <c r="AR33" s="415"/>
      <c r="AS33" s="410"/>
      <c r="AT33" s="411"/>
      <c r="AU33" s="412" t="str">
        <f t="shared" si="1"/>
        <v/>
      </c>
      <c r="AV33" s="412"/>
      <c r="AW33" s="412"/>
    </row>
    <row r="34" spans="1:49" ht="15.95" customHeight="1" x14ac:dyDescent="0.2">
      <c r="A34" s="453"/>
      <c r="B34" s="454"/>
      <c r="C34" s="454"/>
      <c r="D34" s="454"/>
      <c r="E34" s="414"/>
      <c r="F34" s="414"/>
      <c r="G34" s="415"/>
      <c r="H34" s="389"/>
      <c r="I34" s="390"/>
      <c r="J34" s="391"/>
      <c r="K34" s="389"/>
      <c r="L34" s="390"/>
      <c r="M34" s="391"/>
      <c r="N34" s="389"/>
      <c r="O34" s="390"/>
      <c r="P34" s="390"/>
      <c r="Q34" s="392"/>
      <c r="R34" s="432" t="str">
        <f t="shared" si="4"/>
        <v/>
      </c>
      <c r="S34" s="432"/>
      <c r="T34" s="432"/>
      <c r="U34" s="419"/>
      <c r="V34" s="419"/>
      <c r="W34" s="419"/>
      <c r="X34" s="432" t="str">
        <f t="shared" si="2"/>
        <v/>
      </c>
      <c r="Y34" s="432"/>
      <c r="Z34" s="432"/>
      <c r="AA34" s="426">
        <f t="shared" si="3"/>
        <v>214.4</v>
      </c>
      <c r="AB34" s="427"/>
      <c r="AC34" s="428"/>
      <c r="AD34" s="443">
        <f t="shared" si="0"/>
        <v>27.416879795396419</v>
      </c>
      <c r="AE34" s="444"/>
      <c r="AF34" s="445"/>
      <c r="AI34" s="413"/>
      <c r="AJ34" s="414"/>
      <c r="AK34" s="414"/>
      <c r="AL34" s="414"/>
      <c r="AM34" s="414"/>
      <c r="AN34" s="414"/>
      <c r="AO34" s="414"/>
      <c r="AP34" s="414"/>
      <c r="AQ34" s="414"/>
      <c r="AR34" s="415"/>
      <c r="AS34" s="410"/>
      <c r="AT34" s="411"/>
      <c r="AU34" s="412" t="str">
        <f t="shared" si="1"/>
        <v/>
      </c>
      <c r="AV34" s="412"/>
      <c r="AW34" s="412"/>
    </row>
    <row r="35" spans="1:49" ht="15.95" customHeight="1" thickBot="1" x14ac:dyDescent="0.25">
      <c r="A35" s="453"/>
      <c r="B35" s="454"/>
      <c r="C35" s="454"/>
      <c r="D35" s="454"/>
      <c r="E35" s="414"/>
      <c r="F35" s="414"/>
      <c r="G35" s="415"/>
      <c r="H35" s="389"/>
      <c r="I35" s="390"/>
      <c r="J35" s="391"/>
      <c r="K35" s="389"/>
      <c r="L35" s="390"/>
      <c r="M35" s="391"/>
      <c r="N35" s="389"/>
      <c r="O35" s="390"/>
      <c r="P35" s="390"/>
      <c r="Q35" s="392"/>
      <c r="R35" s="432" t="str">
        <f t="shared" si="4"/>
        <v/>
      </c>
      <c r="S35" s="432"/>
      <c r="T35" s="432"/>
      <c r="U35" s="419"/>
      <c r="V35" s="419"/>
      <c r="W35" s="419"/>
      <c r="X35" s="432" t="str">
        <f t="shared" si="2"/>
        <v/>
      </c>
      <c r="Y35" s="432"/>
      <c r="Z35" s="432"/>
      <c r="AA35" s="426">
        <f t="shared" si="3"/>
        <v>214.4</v>
      </c>
      <c r="AB35" s="427"/>
      <c r="AC35" s="428"/>
      <c r="AD35" s="443">
        <f t="shared" si="0"/>
        <v>27.416879795396419</v>
      </c>
      <c r="AE35" s="444"/>
      <c r="AF35" s="445"/>
      <c r="AI35" s="420"/>
      <c r="AJ35" s="420"/>
      <c r="AK35" s="420"/>
      <c r="AL35" s="420"/>
      <c r="AM35" s="420"/>
      <c r="AN35" s="420"/>
      <c r="AO35" s="420"/>
      <c r="AP35" s="420"/>
      <c r="AQ35" s="420"/>
      <c r="AR35" s="420"/>
      <c r="AS35" s="419"/>
      <c r="AT35" s="419"/>
      <c r="AU35" s="388" t="str">
        <f t="shared" si="1"/>
        <v/>
      </c>
      <c r="AV35" s="388"/>
      <c r="AW35" s="388"/>
    </row>
    <row r="36" spans="1:49" ht="15.95" customHeight="1" thickBot="1" x14ac:dyDescent="0.25">
      <c r="A36" s="453"/>
      <c r="B36" s="454"/>
      <c r="C36" s="454"/>
      <c r="D36" s="454"/>
      <c r="E36" s="414"/>
      <c r="F36" s="414"/>
      <c r="G36" s="415"/>
      <c r="H36" s="389"/>
      <c r="I36" s="390"/>
      <c r="J36" s="391"/>
      <c r="K36" s="389"/>
      <c r="L36" s="390"/>
      <c r="M36" s="391"/>
      <c r="N36" s="389"/>
      <c r="O36" s="390"/>
      <c r="P36" s="390"/>
      <c r="Q36" s="392"/>
      <c r="R36" s="432" t="str">
        <f t="shared" si="4"/>
        <v/>
      </c>
      <c r="S36" s="432"/>
      <c r="T36" s="432"/>
      <c r="U36" s="419"/>
      <c r="V36" s="419"/>
      <c r="W36" s="419"/>
      <c r="X36" s="432" t="str">
        <f t="shared" si="2"/>
        <v/>
      </c>
      <c r="Y36" s="432"/>
      <c r="Z36" s="432"/>
      <c r="AA36" s="426">
        <f t="shared" si="3"/>
        <v>214.4</v>
      </c>
      <c r="AB36" s="427"/>
      <c r="AC36" s="428"/>
      <c r="AD36" s="443">
        <f t="shared" si="0"/>
        <v>27.416879795396419</v>
      </c>
      <c r="AE36" s="444"/>
      <c r="AF36" s="445"/>
      <c r="AI36" s="417" t="s">
        <v>84</v>
      </c>
      <c r="AJ36" s="396"/>
      <c r="AK36" s="396"/>
      <c r="AL36" s="396"/>
      <c r="AM36" s="396"/>
      <c r="AN36" s="396"/>
      <c r="AO36" s="396"/>
      <c r="AP36" s="396"/>
      <c r="AQ36" s="396"/>
      <c r="AR36" s="396"/>
      <c r="AS36" s="396"/>
      <c r="AT36" s="418"/>
      <c r="AU36" s="416">
        <f>SUM(AU17:AW35)</f>
        <v>0</v>
      </c>
      <c r="AV36" s="416"/>
      <c r="AW36" s="416"/>
    </row>
    <row r="37" spans="1:49" ht="15.95" customHeight="1" thickTop="1" x14ac:dyDescent="0.2">
      <c r="A37" s="69"/>
      <c r="H37" s="69"/>
    </row>
    <row r="38" spans="1:49" ht="15.95" customHeight="1" x14ac:dyDescent="0.2"/>
    <row r="39" spans="1:49" ht="15.95" customHeight="1" x14ac:dyDescent="0.2"/>
    <row r="40" spans="1:49" ht="15.95" customHeight="1" x14ac:dyDescent="0.2"/>
    <row r="41" spans="1:49" ht="15.95" customHeight="1" x14ac:dyDescent="0.2"/>
    <row r="42" spans="1:49" ht="15.95" customHeight="1" x14ac:dyDescent="0.2"/>
    <row r="43" spans="1:49" ht="15.95" customHeight="1" x14ac:dyDescent="0.2"/>
    <row r="44" spans="1:49" ht="15.95" customHeight="1" x14ac:dyDescent="0.2"/>
    <row r="45" spans="1:49" ht="15.95" customHeight="1" x14ac:dyDescent="0.2"/>
    <row r="46" spans="1:49" ht="15.95" customHeight="1" x14ac:dyDescent="0.2"/>
    <row r="47" spans="1:49" ht="15.95" customHeight="1" x14ac:dyDescent="0.2"/>
    <row r="48" spans="1:49" ht="15.95" customHeight="1" x14ac:dyDescent="0.2"/>
    <row r="49" ht="15.95" customHeight="1" x14ac:dyDescent="0.2"/>
    <row r="50" ht="15.95" customHeight="1" x14ac:dyDescent="0.2"/>
    <row r="51" ht="15.95" customHeight="1" x14ac:dyDescent="0.2"/>
    <row r="52" ht="15.95" customHeight="1" x14ac:dyDescent="0.2"/>
    <row r="53" ht="15.95" customHeight="1" x14ac:dyDescent="0.2"/>
    <row r="54" ht="15.95" customHeight="1" x14ac:dyDescent="0.2"/>
    <row r="55" ht="15.95" customHeight="1" x14ac:dyDescent="0.2"/>
    <row r="56" ht="15.95" customHeight="1" x14ac:dyDescent="0.2"/>
    <row r="57" ht="15.95" customHeight="1" x14ac:dyDescent="0.2"/>
    <row r="58" ht="15.95" customHeight="1" x14ac:dyDescent="0.2"/>
    <row r="59" ht="15.95" customHeight="1" x14ac:dyDescent="0.2"/>
    <row r="60" ht="15.95" customHeight="1" x14ac:dyDescent="0.2"/>
    <row r="61" ht="15.95" customHeight="1" x14ac:dyDescent="0.2"/>
    <row r="62" ht="15.95" customHeight="1" x14ac:dyDescent="0.2"/>
    <row r="63" ht="15.95" customHeight="1" x14ac:dyDescent="0.2"/>
    <row r="64" ht="15.95" customHeight="1" x14ac:dyDescent="0.2"/>
    <row r="65" ht="15.95" customHeight="1" x14ac:dyDescent="0.2"/>
    <row r="66" ht="15.95" customHeight="1" x14ac:dyDescent="0.2"/>
    <row r="67" ht="15.95" customHeight="1" x14ac:dyDescent="0.2"/>
    <row r="68" ht="15.95" customHeight="1" x14ac:dyDescent="0.2"/>
    <row r="69" ht="15.95" customHeight="1" x14ac:dyDescent="0.2"/>
    <row r="70" ht="15.95" customHeight="1" x14ac:dyDescent="0.2"/>
    <row r="71" ht="15.95" customHeight="1" x14ac:dyDescent="0.2"/>
    <row r="72" ht="15.95" customHeight="1" x14ac:dyDescent="0.2"/>
    <row r="73" ht="15.95" customHeight="1" x14ac:dyDescent="0.2"/>
    <row r="74" ht="15.95" customHeight="1" x14ac:dyDescent="0.2"/>
    <row r="75" ht="15.95" customHeight="1" x14ac:dyDescent="0.2"/>
    <row r="76" ht="15.95" customHeight="1" x14ac:dyDescent="0.2"/>
    <row r="77" ht="15.95" customHeight="1" x14ac:dyDescent="0.2"/>
    <row r="78" ht="15.95" customHeight="1" x14ac:dyDescent="0.2"/>
    <row r="79" ht="15.95" customHeight="1" x14ac:dyDescent="0.2"/>
    <row r="80" ht="15.95" customHeight="1" x14ac:dyDescent="0.2"/>
    <row r="81" ht="15.95" customHeight="1" x14ac:dyDescent="0.2"/>
    <row r="82" ht="15.95" customHeight="1" x14ac:dyDescent="0.2"/>
    <row r="83" ht="15.95" customHeight="1" x14ac:dyDescent="0.2"/>
    <row r="84" ht="15.95" customHeight="1" x14ac:dyDescent="0.2"/>
    <row r="85" ht="15.95" customHeight="1" x14ac:dyDescent="0.2"/>
    <row r="86" ht="15.95" customHeight="1" x14ac:dyDescent="0.2"/>
    <row r="87" ht="15.95" customHeight="1" x14ac:dyDescent="0.2"/>
    <row r="88" ht="15.95" customHeight="1" x14ac:dyDescent="0.2"/>
    <row r="89" ht="15.95" customHeight="1" x14ac:dyDescent="0.2"/>
    <row r="90" ht="15.95" customHeight="1" x14ac:dyDescent="0.2"/>
    <row r="91" ht="15.95" customHeight="1" x14ac:dyDescent="0.2"/>
    <row r="92" ht="15.95" customHeight="1" x14ac:dyDescent="0.2"/>
    <row r="93" ht="15.95" customHeight="1" x14ac:dyDescent="0.2"/>
    <row r="94" ht="15.95" customHeight="1" x14ac:dyDescent="0.2"/>
    <row r="95" ht="15.95" customHeight="1" x14ac:dyDescent="0.2"/>
    <row r="96" ht="15.95" customHeight="1" x14ac:dyDescent="0.2"/>
    <row r="97" ht="15.95" customHeight="1" x14ac:dyDescent="0.2"/>
  </sheetData>
  <sheetProtection password="EF04" sheet="1" objects="1" scenarios="1"/>
  <mergeCells count="286">
    <mergeCell ref="AC1:AF1"/>
    <mergeCell ref="AG1:AW1"/>
    <mergeCell ref="AA24:AC24"/>
    <mergeCell ref="AA25:AC25"/>
    <mergeCell ref="A15:AF15"/>
    <mergeCell ref="K17:M17"/>
    <mergeCell ref="K18:M18"/>
    <mergeCell ref="A16:G16"/>
    <mergeCell ref="K20:M20"/>
    <mergeCell ref="K21:M21"/>
    <mergeCell ref="K22:M22"/>
    <mergeCell ref="A17:G17"/>
    <mergeCell ref="A18:G18"/>
    <mergeCell ref="AD17:AF17"/>
    <mergeCell ref="H17:J17"/>
    <mergeCell ref="AI17:AR17"/>
    <mergeCell ref="A23:G23"/>
    <mergeCell ref="A24:G24"/>
    <mergeCell ref="AD18:AF18"/>
    <mergeCell ref="AD19:AF19"/>
    <mergeCell ref="U18:W18"/>
    <mergeCell ref="AD20:AF20"/>
    <mergeCell ref="AD21:AF21"/>
    <mergeCell ref="AD22:AF22"/>
    <mergeCell ref="A36:G36"/>
    <mergeCell ref="AD24:AF24"/>
    <mergeCell ref="AD25:AF25"/>
    <mergeCell ref="AD26:AF26"/>
    <mergeCell ref="AD27:AF27"/>
    <mergeCell ref="AD34:AF34"/>
    <mergeCell ref="AD35:AF35"/>
    <mergeCell ref="AD36:AF36"/>
    <mergeCell ref="X27:Z27"/>
    <mergeCell ref="K36:M36"/>
    <mergeCell ref="H34:J34"/>
    <mergeCell ref="N34:Q34"/>
    <mergeCell ref="H35:J35"/>
    <mergeCell ref="H36:J36"/>
    <mergeCell ref="N36:Q36"/>
    <mergeCell ref="N35:Q35"/>
    <mergeCell ref="AA34:AC34"/>
    <mergeCell ref="AA30:AC30"/>
    <mergeCell ref="A25:G25"/>
    <mergeCell ref="A26:G26"/>
    <mergeCell ref="A27:G27"/>
    <mergeCell ref="AD28:AF28"/>
    <mergeCell ref="AD29:AF29"/>
    <mergeCell ref="AD32:AF32"/>
    <mergeCell ref="A19:G19"/>
    <mergeCell ref="A20:G20"/>
    <mergeCell ref="A21:G21"/>
    <mergeCell ref="A22:G22"/>
    <mergeCell ref="A33:G33"/>
    <mergeCell ref="A34:G34"/>
    <mergeCell ref="AA28:AC28"/>
    <mergeCell ref="AA29:AC29"/>
    <mergeCell ref="N26:Q26"/>
    <mergeCell ref="K25:M25"/>
    <mergeCell ref="K26:M26"/>
    <mergeCell ref="H27:J27"/>
    <mergeCell ref="N27:Q27"/>
    <mergeCell ref="H28:J28"/>
    <mergeCell ref="A30:G30"/>
    <mergeCell ref="H25:J25"/>
    <mergeCell ref="N25:Q25"/>
    <mergeCell ref="H26:J26"/>
    <mergeCell ref="AA20:AC20"/>
    <mergeCell ref="H19:J19"/>
    <mergeCell ref="N19:Q19"/>
    <mergeCell ref="R19:T19"/>
    <mergeCell ref="X25:Z25"/>
    <mergeCell ref="X26:Z26"/>
    <mergeCell ref="A28:G28"/>
    <mergeCell ref="A29:G29"/>
    <mergeCell ref="AA35:AC35"/>
    <mergeCell ref="A31:G31"/>
    <mergeCell ref="A32:G32"/>
    <mergeCell ref="N28:Q28"/>
    <mergeCell ref="K27:M27"/>
    <mergeCell ref="K28:M28"/>
    <mergeCell ref="H29:J29"/>
    <mergeCell ref="N29:Q29"/>
    <mergeCell ref="H31:J31"/>
    <mergeCell ref="N31:Q31"/>
    <mergeCell ref="H32:J32"/>
    <mergeCell ref="N32:Q32"/>
    <mergeCell ref="K31:M31"/>
    <mergeCell ref="K32:M32"/>
    <mergeCell ref="A35:G35"/>
    <mergeCell ref="H33:J33"/>
    <mergeCell ref="K33:M33"/>
    <mergeCell ref="K34:M34"/>
    <mergeCell ref="K35:M35"/>
    <mergeCell ref="R29:T29"/>
    <mergeCell ref="R28:T28"/>
    <mergeCell ref="R32:T32"/>
    <mergeCell ref="AU18:AW18"/>
    <mergeCell ref="AU16:AW16"/>
    <mergeCell ref="AU17:AW17"/>
    <mergeCell ref="AS16:AT16"/>
    <mergeCell ref="AS17:AT17"/>
    <mergeCell ref="X16:Z16"/>
    <mergeCell ref="AI16:AR16"/>
    <mergeCell ref="AI18:AR18"/>
    <mergeCell ref="AU23:AW23"/>
    <mergeCell ref="AU22:AW22"/>
    <mergeCell ref="AD23:AF23"/>
    <mergeCell ref="AS22:AT22"/>
    <mergeCell ref="AI23:AR23"/>
    <mergeCell ref="N8:Q8"/>
    <mergeCell ref="N10:Q10"/>
    <mergeCell ref="AH13:AK13"/>
    <mergeCell ref="AA18:AC18"/>
    <mergeCell ref="X18:Z18"/>
    <mergeCell ref="AA16:AC16"/>
    <mergeCell ref="R16:T16"/>
    <mergeCell ref="U16:W16"/>
    <mergeCell ref="AA17:AC17"/>
    <mergeCell ref="U17:W17"/>
    <mergeCell ref="R17:T17"/>
    <mergeCell ref="R18:T18"/>
    <mergeCell ref="H18:J18"/>
    <mergeCell ref="N18:Q18"/>
    <mergeCell ref="K19:M19"/>
    <mergeCell ref="AD30:AF30"/>
    <mergeCell ref="AD31:AF31"/>
    <mergeCell ref="U19:W19"/>
    <mergeCell ref="X19:Z19"/>
    <mergeCell ref="X20:Z20"/>
    <mergeCell ref="X21:Z21"/>
    <mergeCell ref="H22:J22"/>
    <mergeCell ref="H23:J23"/>
    <mergeCell ref="N23:Q23"/>
    <mergeCell ref="H24:J24"/>
    <mergeCell ref="N24:Q24"/>
    <mergeCell ref="K23:M23"/>
    <mergeCell ref="K24:M24"/>
    <mergeCell ref="H30:J30"/>
    <mergeCell ref="N30:Q30"/>
    <mergeCell ref="K29:M29"/>
    <mergeCell ref="K30:M30"/>
    <mergeCell ref="AA26:AC26"/>
    <mergeCell ref="AA27:AC27"/>
    <mergeCell ref="AA31:AC31"/>
    <mergeCell ref="R27:T27"/>
    <mergeCell ref="U36:W36"/>
    <mergeCell ref="U34:W34"/>
    <mergeCell ref="U35:W35"/>
    <mergeCell ref="AS32:AT32"/>
    <mergeCell ref="R21:T21"/>
    <mergeCell ref="N33:Q33"/>
    <mergeCell ref="N22:Q22"/>
    <mergeCell ref="AA22:AC22"/>
    <mergeCell ref="X28:Z28"/>
    <mergeCell ref="X29:Z29"/>
    <mergeCell ref="X30:Z30"/>
    <mergeCell ref="X31:Z31"/>
    <mergeCell ref="X32:Z32"/>
    <mergeCell ref="X22:Z22"/>
    <mergeCell ref="X23:Z23"/>
    <mergeCell ref="X24:Z24"/>
    <mergeCell ref="AA21:AC21"/>
    <mergeCell ref="R33:T33"/>
    <mergeCell ref="X33:Z33"/>
    <mergeCell ref="U26:W26"/>
    <mergeCell ref="U27:W27"/>
    <mergeCell ref="AU29:AW29"/>
    <mergeCell ref="R26:T26"/>
    <mergeCell ref="R31:T31"/>
    <mergeCell ref="X35:Z35"/>
    <mergeCell ref="R36:T36"/>
    <mergeCell ref="X36:Z36"/>
    <mergeCell ref="R34:T34"/>
    <mergeCell ref="X34:Z34"/>
    <mergeCell ref="R35:T35"/>
    <mergeCell ref="U28:W28"/>
    <mergeCell ref="U29:W29"/>
    <mergeCell ref="U32:W32"/>
    <mergeCell ref="U33:W33"/>
    <mergeCell ref="R30:T30"/>
    <mergeCell ref="U30:W30"/>
    <mergeCell ref="U31:W31"/>
    <mergeCell ref="AA36:AC36"/>
    <mergeCell ref="AA33:AC33"/>
    <mergeCell ref="AA32:AC32"/>
    <mergeCell ref="AD33:AF33"/>
    <mergeCell ref="AI29:AR29"/>
    <mergeCell ref="AI30:AR30"/>
    <mergeCell ref="AI31:AR31"/>
    <mergeCell ref="AI32:AR32"/>
    <mergeCell ref="AU24:AW24"/>
    <mergeCell ref="AS27:AT27"/>
    <mergeCell ref="AU25:AW25"/>
    <mergeCell ref="AS26:AT26"/>
    <mergeCell ref="AU26:AW26"/>
    <mergeCell ref="AS25:AT25"/>
    <mergeCell ref="U23:W23"/>
    <mergeCell ref="U24:W24"/>
    <mergeCell ref="U25:W25"/>
    <mergeCell ref="AA23:AC23"/>
    <mergeCell ref="AI24:AR24"/>
    <mergeCell ref="AI25:AR25"/>
    <mergeCell ref="AI26:AR26"/>
    <mergeCell ref="AI27:AR27"/>
    <mergeCell ref="AU32:AW32"/>
    <mergeCell ref="AS31:AT31"/>
    <mergeCell ref="AS29:AT29"/>
    <mergeCell ref="AU27:AW27"/>
    <mergeCell ref="AU31:AW31"/>
    <mergeCell ref="AS30:AT30"/>
    <mergeCell ref="G4:K4"/>
    <mergeCell ref="AS20:AT20"/>
    <mergeCell ref="AS18:AT18"/>
    <mergeCell ref="AU20:AW20"/>
    <mergeCell ref="AS19:AT19"/>
    <mergeCell ref="AU19:AW19"/>
    <mergeCell ref="AS21:AT21"/>
    <mergeCell ref="AU21:AW21"/>
    <mergeCell ref="R20:T20"/>
    <mergeCell ref="R25:T25"/>
    <mergeCell ref="R24:T24"/>
    <mergeCell ref="K16:M16"/>
    <mergeCell ref="N17:Q17"/>
    <mergeCell ref="AU8:AW8"/>
    <mergeCell ref="AI15:AW15"/>
    <mergeCell ref="R8:V8"/>
    <mergeCell ref="AU30:AW30"/>
    <mergeCell ref="AS24:AT24"/>
    <mergeCell ref="V3:AB3"/>
    <mergeCell ref="AG3:AN3"/>
    <mergeCell ref="O4:Q4"/>
    <mergeCell ref="W4:AB4"/>
    <mergeCell ref="AS23:AT23"/>
    <mergeCell ref="AI22:AR22"/>
    <mergeCell ref="H21:J21"/>
    <mergeCell ref="N21:Q21"/>
    <mergeCell ref="F8:M8"/>
    <mergeCell ref="AL8:AT8"/>
    <mergeCell ref="AN10:AT10"/>
    <mergeCell ref="X17:Z17"/>
    <mergeCell ref="AA19:AC19"/>
    <mergeCell ref="AI19:AR19"/>
    <mergeCell ref="AI20:AR20"/>
    <mergeCell ref="AI21:AR21"/>
    <mergeCell ref="AS12:AT12"/>
    <mergeCell ref="AR3:AW3"/>
    <mergeCell ref="U20:W20"/>
    <mergeCell ref="U21:W21"/>
    <mergeCell ref="R23:T23"/>
    <mergeCell ref="R22:T22"/>
    <mergeCell ref="U22:W22"/>
    <mergeCell ref="W8:Y8"/>
    <mergeCell ref="AU36:AW36"/>
    <mergeCell ref="AU33:AW33"/>
    <mergeCell ref="AS34:AT34"/>
    <mergeCell ref="AU34:AW34"/>
    <mergeCell ref="AI36:AT36"/>
    <mergeCell ref="AS33:AT33"/>
    <mergeCell ref="AS35:AT35"/>
    <mergeCell ref="AI34:AR34"/>
    <mergeCell ref="AI35:AR35"/>
    <mergeCell ref="AI33:AR33"/>
    <mergeCell ref="J1:AB1"/>
    <mergeCell ref="AU35:AW35"/>
    <mergeCell ref="H20:J20"/>
    <mergeCell ref="N20:Q20"/>
    <mergeCell ref="A10:M10"/>
    <mergeCell ref="W10:Y10"/>
    <mergeCell ref="AU10:AW10"/>
    <mergeCell ref="AA12:AG13"/>
    <mergeCell ref="AD16:AF16"/>
    <mergeCell ref="AU13:AW13"/>
    <mergeCell ref="AR4:AW4"/>
    <mergeCell ref="AG4:AN4"/>
    <mergeCell ref="AH10:AK10"/>
    <mergeCell ref="AH8:AK8"/>
    <mergeCell ref="AA8:AG8"/>
    <mergeCell ref="AA10:AG10"/>
    <mergeCell ref="G5:AB5"/>
    <mergeCell ref="R10:V10"/>
    <mergeCell ref="G3:P3"/>
    <mergeCell ref="H16:J16"/>
    <mergeCell ref="N16:Q16"/>
    <mergeCell ref="AS28:AT28"/>
    <mergeCell ref="AU28:AW28"/>
    <mergeCell ref="AI28:AR28"/>
  </mergeCells>
  <phoneticPr fontId="19" type="noConversion"/>
  <dataValidations count="2">
    <dataValidation type="list" allowBlank="1" showInputMessage="1" showErrorMessage="1" sqref="U17:W36 H17:I36">
      <formula1>"Y, N"</formula1>
    </dataValidation>
    <dataValidation type="list" allowBlank="1" showInputMessage="1" showErrorMessage="1" sqref="N17:Q36">
      <formula1>"V, S, SL"</formula1>
    </dataValidation>
  </dataValidations>
  <pageMargins left="0.25" right="0.25" top="0.25" bottom="0.25" header="0.25" footer="0.25"/>
  <pageSetup orientation="landscape" horizontalDpi="300" verticalDpi="300" r:id="rId1"/>
  <headerFooter alignWithMargins="0">
    <oddFooter>&amp;L&amp;F - Vacation Calculator for Full Time Employees</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100"/>
  <sheetViews>
    <sheetView showGridLines="0" zoomScaleNormal="100" workbookViewId="0">
      <selection activeCell="BB9" sqref="BB9"/>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hidden="1" customWidth="1" outlineLevel="1"/>
    <col min="53" max="53" width="5.28515625" customWidth="1" collapsed="1"/>
  </cols>
  <sheetData>
    <row r="1" spans="1:52" ht="3.95" customHeight="1" outlineLevel="1" x14ac:dyDescent="0.2"/>
    <row r="2" spans="1:52" ht="12" customHeight="1" outlineLevel="1" x14ac:dyDescent="0.2">
      <c r="Q2" s="512"/>
      <c r="R2" s="513"/>
      <c r="S2" s="513"/>
      <c r="T2" s="513"/>
      <c r="U2" s="527" t="s">
        <v>38</v>
      </c>
      <c r="V2" s="469"/>
      <c r="W2" s="469"/>
      <c r="X2" s="470"/>
      <c r="Y2" s="514" t="s">
        <v>39</v>
      </c>
      <c r="Z2" s="515"/>
      <c r="AA2" s="515"/>
      <c r="AB2" s="515"/>
      <c r="AC2" s="515"/>
      <c r="AD2" s="516"/>
      <c r="AE2" s="481" t="s">
        <v>27</v>
      </c>
      <c r="AF2" s="469"/>
      <c r="AG2" s="469"/>
      <c r="AH2" s="469"/>
      <c r="AI2" s="470"/>
      <c r="AV2" s="468" t="s">
        <v>123</v>
      </c>
      <c r="AW2" s="469"/>
      <c r="AX2" s="469"/>
      <c r="AY2" s="469"/>
      <c r="AZ2" s="470"/>
    </row>
    <row r="3" spans="1:52" ht="12" customHeight="1" outlineLevel="1" x14ac:dyDescent="0.2">
      <c r="Q3" s="520"/>
      <c r="R3" s="521"/>
      <c r="S3" s="521"/>
      <c r="T3" s="521"/>
      <c r="U3" s="482"/>
      <c r="V3" s="483"/>
      <c r="W3" s="483"/>
      <c r="X3" s="484"/>
      <c r="Y3" s="517"/>
      <c r="Z3" s="518"/>
      <c r="AA3" s="518"/>
      <c r="AB3" s="518"/>
      <c r="AC3" s="518"/>
      <c r="AD3" s="519"/>
      <c r="AE3" s="482"/>
      <c r="AF3" s="483"/>
      <c r="AG3" s="483"/>
      <c r="AH3" s="483"/>
      <c r="AI3" s="484"/>
      <c r="AV3" s="471" t="str">
        <f>IF(AND($U$4="",$Y$4=""),"",$U$4+IF($Y$4="","0",$Y$4))</f>
        <v/>
      </c>
      <c r="AW3" s="472"/>
      <c r="AX3" s="472"/>
      <c r="AY3" s="472"/>
      <c r="AZ3" s="473"/>
    </row>
    <row r="4" spans="1:52" ht="14.1" customHeight="1" outlineLevel="1" x14ac:dyDescent="0.2">
      <c r="Q4" s="521"/>
      <c r="R4" s="521"/>
      <c r="S4" s="521"/>
      <c r="T4" s="521"/>
      <c r="U4" s="478"/>
      <c r="V4" s="479"/>
      <c r="W4" s="479"/>
      <c r="X4" s="480"/>
      <c r="Y4" s="522" t="str">
        <f>IF(AG8="","",AG8*7)</f>
        <v/>
      </c>
      <c r="Z4" s="523"/>
      <c r="AA4" s="523"/>
      <c r="AB4" s="523"/>
      <c r="AC4" s="523"/>
      <c r="AD4" s="524"/>
      <c r="AE4" s="471" t="str">
        <f>IF(AND(U4="",Y4=""),"",U4+IF(Y4="","0",Y4))</f>
        <v/>
      </c>
      <c r="AF4" s="396"/>
      <c r="AG4" s="396"/>
      <c r="AH4" s="396"/>
      <c r="AI4" s="418"/>
    </row>
    <row r="5" spans="1:52" ht="3.95" customHeight="1" outlineLevel="1" x14ac:dyDescent="0.2">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52" ht="18" customHeight="1" outlineLevel="1" x14ac:dyDescent="0.25">
      <c r="A6" s="48" t="s">
        <v>44</v>
      </c>
      <c r="B6" s="41"/>
      <c r="C6" s="42"/>
      <c r="E6" s="42"/>
      <c r="F6" s="5"/>
      <c r="M6" s="46"/>
      <c r="Q6" s="43"/>
      <c r="X6" s="2"/>
      <c r="Y6" s="2"/>
      <c r="Z6" s="2"/>
      <c r="AA6" s="2"/>
      <c r="AC6" s="2"/>
      <c r="AD6" s="2"/>
      <c r="AE6" s="2"/>
      <c r="AF6" s="52" t="s">
        <v>33</v>
      </c>
      <c r="AG6" s="395">
        <f>O8-O7</f>
        <v>0</v>
      </c>
      <c r="AH6" s="433"/>
      <c r="AI6" s="396"/>
    </row>
    <row r="7" spans="1:52" ht="18" customHeight="1" outlineLevel="1" x14ac:dyDescent="0.2">
      <c r="N7" s="49" t="s">
        <v>35</v>
      </c>
      <c r="O7" s="446"/>
      <c r="P7" s="530"/>
      <c r="Q7" s="530"/>
      <c r="R7" s="530"/>
      <c r="Y7" s="2"/>
      <c r="Z7" s="2"/>
      <c r="AF7" s="52" t="s">
        <v>34</v>
      </c>
      <c r="AG7" s="474" t="str">
        <f>IF(AG6&lt;=0,"",YEAR(AG6)+1-1900)</f>
        <v/>
      </c>
      <c r="AH7" s="475"/>
      <c r="AI7" s="414"/>
    </row>
    <row r="8" spans="1:52" ht="18" customHeight="1" outlineLevel="1" x14ac:dyDescent="0.2">
      <c r="N8" s="49" t="s">
        <v>41</v>
      </c>
      <c r="O8" s="531"/>
      <c r="P8" s="454"/>
      <c r="Q8" s="454"/>
      <c r="R8" s="454"/>
      <c r="Y8" s="2"/>
      <c r="Z8" s="2"/>
      <c r="AF8" s="52" t="s">
        <v>36</v>
      </c>
      <c r="AG8" s="476" t="str">
        <f>IF(AG6&lt;=0,"",IF(ISBLANK(AG7),"",VLOOKUP(AG7,Vacation_Entitlement,2)))</f>
        <v/>
      </c>
      <c r="AH8" s="475"/>
      <c r="AI8" s="414"/>
    </row>
    <row r="9" spans="1:52" ht="18" customHeight="1" outlineLevel="1" x14ac:dyDescent="0.2">
      <c r="N9" s="51" t="s">
        <v>42</v>
      </c>
      <c r="O9" s="525"/>
      <c r="P9" s="526"/>
      <c r="Q9" s="526"/>
      <c r="R9" s="526"/>
      <c r="U9" s="50"/>
      <c r="Y9" s="528" t="str">
        <f>IF(O9="","",O9)</f>
        <v/>
      </c>
      <c r="Z9" s="528"/>
      <c r="AA9" s="528"/>
      <c r="AB9" s="528"/>
      <c r="AF9" s="51" t="s">
        <v>43</v>
      </c>
      <c r="AG9" s="477" t="str">
        <f>IF(O9="","",AE4/O9)</f>
        <v/>
      </c>
      <c r="AH9" s="477"/>
      <c r="AI9" s="414"/>
    </row>
    <row r="10" spans="1:52" ht="12" customHeight="1" outlineLevel="1" x14ac:dyDescent="0.2">
      <c r="I10" s="40"/>
      <c r="J10" s="47"/>
      <c r="K10" s="39"/>
      <c r="Q10" s="43"/>
      <c r="R10" s="44"/>
      <c r="S10" s="45"/>
      <c r="Y10" s="2"/>
      <c r="Z10" s="2"/>
      <c r="AA10" s="2"/>
      <c r="AB10" s="2"/>
      <c r="AC10" s="2"/>
      <c r="AD10" s="2"/>
      <c r="AE10" s="2"/>
    </row>
    <row r="11" spans="1:52" ht="6" customHeight="1" outlineLevel="1" x14ac:dyDescent="0.2">
      <c r="E11" s="108"/>
      <c r="F11" s="109"/>
      <c r="G11" s="110"/>
      <c r="J11" s="108"/>
      <c r="K11" s="109"/>
      <c r="L11" s="110"/>
      <c r="M11" s="110"/>
      <c r="N11" s="110"/>
      <c r="O11" s="110"/>
      <c r="P11" s="110"/>
      <c r="Q11" s="110"/>
      <c r="S11" s="108"/>
      <c r="T11" s="109"/>
      <c r="U11" s="110"/>
      <c r="V11" s="110"/>
      <c r="W11" s="110"/>
      <c r="Z11" s="108"/>
      <c r="AA11" s="109"/>
      <c r="AB11" s="110"/>
      <c r="AC11" s="110"/>
      <c r="AD11" s="110"/>
      <c r="AE11" s="110"/>
    </row>
    <row r="12" spans="1:52" ht="15.95" customHeight="1" x14ac:dyDescent="0.2">
      <c r="A12" s="509"/>
      <c r="B12" s="509"/>
      <c r="C12" s="509"/>
      <c r="D12" s="509"/>
      <c r="E12" s="108"/>
      <c r="F12" s="109"/>
      <c r="G12" s="110"/>
      <c r="J12" s="108"/>
      <c r="K12" s="109"/>
      <c r="L12" s="110"/>
      <c r="M12" s="110"/>
      <c r="N12" s="110"/>
      <c r="O12" s="110"/>
      <c r="P12" s="110"/>
      <c r="Q12" s="529">
        <v>2012</v>
      </c>
      <c r="R12" s="509"/>
      <c r="S12" s="509"/>
      <c r="T12" s="509"/>
      <c r="U12" s="508" t="s">
        <v>61</v>
      </c>
      <c r="V12" s="509"/>
      <c r="W12" s="509"/>
      <c r="X12" s="509"/>
      <c r="Y12" s="509"/>
      <c r="Z12" s="509"/>
      <c r="AA12" s="509"/>
      <c r="AB12" s="509"/>
      <c r="AC12" s="110"/>
      <c r="AD12" s="110"/>
    </row>
    <row r="13" spans="1:52" ht="15.95" customHeight="1" x14ac:dyDescent="0.25">
      <c r="A13" s="509"/>
      <c r="B13" s="509"/>
      <c r="C13" s="509"/>
      <c r="D13" s="509"/>
      <c r="E13" s="1"/>
      <c r="Q13" s="509"/>
      <c r="R13" s="509"/>
      <c r="S13" s="509"/>
      <c r="T13" s="509"/>
      <c r="U13" s="509"/>
      <c r="V13" s="509"/>
      <c r="W13" s="509"/>
      <c r="X13" s="509"/>
      <c r="Y13" s="509"/>
      <c r="Z13" s="509"/>
      <c r="AA13" s="509"/>
      <c r="AB13" s="509"/>
      <c r="AK13" s="505"/>
      <c r="AL13" s="505"/>
      <c r="AM13" s="505"/>
      <c r="AN13" s="505"/>
      <c r="AO13" s="505"/>
      <c r="AP13" s="505"/>
      <c r="AQ13" s="505"/>
      <c r="AR13" s="505"/>
    </row>
    <row r="14" spans="1:52" ht="3.95" customHeight="1" x14ac:dyDescent="0.4">
      <c r="A14" s="1"/>
      <c r="B14" s="1"/>
      <c r="C14" s="1"/>
      <c r="D14" s="1"/>
      <c r="E14" s="1"/>
      <c r="L14" s="112"/>
      <c r="M14" s="113"/>
      <c r="N14" s="113"/>
      <c r="O14" s="113"/>
      <c r="P14" s="113"/>
      <c r="Q14" s="38"/>
      <c r="V14" s="111"/>
    </row>
    <row r="15" spans="1:52" ht="12" customHeight="1" x14ac:dyDescent="0.2">
      <c r="A15" s="126" t="s">
        <v>7</v>
      </c>
      <c r="B15" s="123"/>
      <c r="C15" s="123"/>
      <c r="D15" s="123"/>
      <c r="E15" s="123"/>
      <c r="F15" s="123"/>
      <c r="G15" s="123"/>
      <c r="H15" s="124"/>
      <c r="I15" s="8"/>
      <c r="J15" s="122" t="s">
        <v>8</v>
      </c>
      <c r="K15" s="123"/>
      <c r="L15" s="123"/>
      <c r="M15" s="123"/>
      <c r="N15" s="123"/>
      <c r="O15" s="123"/>
      <c r="P15" s="123"/>
      <c r="Q15" s="124"/>
      <c r="R15" s="8"/>
      <c r="S15" s="122" t="s">
        <v>9</v>
      </c>
      <c r="T15" s="123"/>
      <c r="U15" s="123"/>
      <c r="V15" s="123"/>
      <c r="W15" s="123"/>
      <c r="X15" s="123"/>
      <c r="Y15" s="123"/>
      <c r="Z15" s="124"/>
      <c r="AB15" s="122" t="s">
        <v>10</v>
      </c>
      <c r="AC15" s="123"/>
      <c r="AD15" s="123"/>
      <c r="AE15" s="123"/>
      <c r="AF15" s="123"/>
      <c r="AG15" s="123"/>
      <c r="AH15" s="123"/>
      <c r="AI15" s="124"/>
      <c r="AJ15" s="8"/>
      <c r="AK15" s="122" t="s">
        <v>11</v>
      </c>
      <c r="AL15" s="123"/>
      <c r="AM15" s="123"/>
      <c r="AN15" s="123"/>
      <c r="AO15" s="123"/>
      <c r="AP15" s="123"/>
      <c r="AQ15" s="123"/>
      <c r="AR15" s="124"/>
    </row>
    <row r="16" spans="1:52" ht="12" customHeight="1" x14ac:dyDescent="0.2">
      <c r="A16" s="9" t="s">
        <v>0</v>
      </c>
      <c r="B16" s="125" t="s">
        <v>1</v>
      </c>
      <c r="C16" s="125" t="s">
        <v>2</v>
      </c>
      <c r="D16" s="125" t="s">
        <v>3</v>
      </c>
      <c r="E16" s="125" t="s">
        <v>4</v>
      </c>
      <c r="F16" s="485" t="s">
        <v>5</v>
      </c>
      <c r="G16" s="486"/>
      <c r="H16" s="9" t="s">
        <v>6</v>
      </c>
      <c r="I16" s="8"/>
      <c r="J16" s="9" t="s">
        <v>0</v>
      </c>
      <c r="K16" s="10" t="s">
        <v>1</v>
      </c>
      <c r="L16" s="10" t="s">
        <v>2</v>
      </c>
      <c r="M16" s="10" t="s">
        <v>3</v>
      </c>
      <c r="N16" s="10" t="s">
        <v>4</v>
      </c>
      <c r="O16" s="485" t="s">
        <v>5</v>
      </c>
      <c r="P16" s="486"/>
      <c r="Q16" s="9" t="s">
        <v>6</v>
      </c>
      <c r="R16" s="8"/>
      <c r="S16" s="9" t="s">
        <v>0</v>
      </c>
      <c r="T16" s="10" t="s">
        <v>1</v>
      </c>
      <c r="U16" s="10" t="s">
        <v>2</v>
      </c>
      <c r="V16" s="10" t="s">
        <v>3</v>
      </c>
      <c r="W16" s="10" t="s">
        <v>4</v>
      </c>
      <c r="X16" s="485" t="s">
        <v>5</v>
      </c>
      <c r="Y16" s="486"/>
      <c r="Z16" s="9" t="s">
        <v>6</v>
      </c>
      <c r="AB16" s="9" t="s">
        <v>0</v>
      </c>
      <c r="AC16" s="10" t="s">
        <v>1</v>
      </c>
      <c r="AD16" s="10" t="s">
        <v>2</v>
      </c>
      <c r="AE16" s="10" t="s">
        <v>3</v>
      </c>
      <c r="AF16" s="10" t="s">
        <v>4</v>
      </c>
      <c r="AG16" s="485" t="s">
        <v>5</v>
      </c>
      <c r="AH16" s="486"/>
      <c r="AI16" s="9" t="s">
        <v>6</v>
      </c>
      <c r="AJ16" s="8"/>
      <c r="AK16" s="9" t="s">
        <v>0</v>
      </c>
      <c r="AL16" s="10" t="s">
        <v>1</v>
      </c>
      <c r="AM16" s="10" t="s">
        <v>2</v>
      </c>
      <c r="AN16" s="10" t="s">
        <v>3</v>
      </c>
      <c r="AO16" s="10" t="s">
        <v>4</v>
      </c>
      <c r="AP16" s="485" t="s">
        <v>5</v>
      </c>
      <c r="AQ16" s="486"/>
      <c r="AR16" s="9" t="s">
        <v>6</v>
      </c>
    </row>
    <row r="17" spans="1:44" ht="14.1" customHeight="1" x14ac:dyDescent="0.2">
      <c r="A17" s="121">
        <v>1</v>
      </c>
      <c r="B17" s="206">
        <f t="shared" ref="B17:B18" si="0">A17+1</f>
        <v>2</v>
      </c>
      <c r="C17" s="115">
        <f t="shared" ref="C17:C18" si="1">B17+1</f>
        <v>3</v>
      </c>
      <c r="D17" s="117">
        <f t="shared" ref="D17:D18" si="2">C17+1</f>
        <v>4</v>
      </c>
      <c r="E17" s="117">
        <f t="shared" ref="E17:E18" si="3">D17+1</f>
        <v>5</v>
      </c>
      <c r="F17" s="487">
        <f t="shared" ref="F17:F18" si="4">E17+1</f>
        <v>6</v>
      </c>
      <c r="G17" s="488"/>
      <c r="H17" s="121">
        <f t="shared" ref="H17:H18" si="5">F17+1</f>
        <v>7</v>
      </c>
      <c r="I17" s="95"/>
      <c r="J17" s="119"/>
      <c r="K17" s="115"/>
      <c r="L17" s="115"/>
      <c r="M17" s="115">
        <v>1</v>
      </c>
      <c r="N17" s="115">
        <f t="shared" ref="L17:O24" si="6">M17+1</f>
        <v>2</v>
      </c>
      <c r="O17" s="487">
        <f t="shared" si="6"/>
        <v>3</v>
      </c>
      <c r="P17" s="488"/>
      <c r="Q17" s="121">
        <f t="shared" ref="Q17:Q24" si="7">O17+1</f>
        <v>4</v>
      </c>
      <c r="R17" s="95"/>
      <c r="S17" s="119"/>
      <c r="T17" s="115"/>
      <c r="U17" s="115"/>
      <c r="V17" s="117"/>
      <c r="W17" s="117">
        <v>1</v>
      </c>
      <c r="X17" s="487">
        <f>W17+1</f>
        <v>2</v>
      </c>
      <c r="Y17" s="488"/>
      <c r="Z17" s="121">
        <f t="shared" ref="Z17:Z26" si="8">X17+1</f>
        <v>3</v>
      </c>
      <c r="AB17" s="121">
        <v>1</v>
      </c>
      <c r="AC17" s="188">
        <f t="shared" ref="AC17:AC18" si="9">AB17+1</f>
        <v>2</v>
      </c>
      <c r="AD17" s="115">
        <f t="shared" ref="AD17:AD18" si="10">AC17+1</f>
        <v>3</v>
      </c>
      <c r="AE17" s="117">
        <f t="shared" ref="AE17:AE18" si="11">AD17+1</f>
        <v>4</v>
      </c>
      <c r="AF17" s="117">
        <f t="shared" ref="AF17:AF18" si="12">AE17+1</f>
        <v>5</v>
      </c>
      <c r="AG17" s="489">
        <f t="shared" ref="AG17:AG18" si="13">AF17+1</f>
        <v>6</v>
      </c>
      <c r="AH17" s="490"/>
      <c r="AI17" s="121">
        <f t="shared" ref="AI17:AI18" si="14">AG17+1</f>
        <v>7</v>
      </c>
      <c r="AJ17" s="95"/>
      <c r="AK17" s="119"/>
      <c r="AL17" s="115"/>
      <c r="AM17" s="115">
        <f t="shared" ref="AM17" si="15">AL17+1</f>
        <v>1</v>
      </c>
      <c r="AN17" s="117">
        <f t="shared" ref="AN17:AN18" si="16">AM17+1</f>
        <v>2</v>
      </c>
      <c r="AO17" s="117">
        <f t="shared" ref="AO17:AO18" si="17">AN17+1</f>
        <v>3</v>
      </c>
      <c r="AP17" s="487">
        <f t="shared" ref="AP17:AP18" si="18">AO17+1</f>
        <v>4</v>
      </c>
      <c r="AQ17" s="488"/>
      <c r="AR17" s="121">
        <f t="shared" ref="AR17:AR24" si="19">AP17+1</f>
        <v>5</v>
      </c>
    </row>
    <row r="18" spans="1:44" ht="9.9499999999999993" customHeight="1" x14ac:dyDescent="0.2">
      <c r="A18" s="120">
        <f>A17</f>
        <v>1</v>
      </c>
      <c r="B18" s="207">
        <f t="shared" si="0"/>
        <v>2</v>
      </c>
      <c r="C18" s="116">
        <f t="shared" si="1"/>
        <v>3</v>
      </c>
      <c r="D18" s="116">
        <f t="shared" si="2"/>
        <v>4</v>
      </c>
      <c r="E18" s="116">
        <f t="shared" si="3"/>
        <v>5</v>
      </c>
      <c r="F18" s="144">
        <f t="shared" si="4"/>
        <v>6</v>
      </c>
      <c r="G18" s="143" t="s">
        <v>119</v>
      </c>
      <c r="H18" s="120">
        <f t="shared" si="5"/>
        <v>7</v>
      </c>
      <c r="I18" s="118"/>
      <c r="J18" s="120"/>
      <c r="K18" s="116"/>
      <c r="L18" s="116"/>
      <c r="M18" s="116">
        <f>C26+M17</f>
        <v>32</v>
      </c>
      <c r="N18" s="116">
        <f t="shared" si="6"/>
        <v>33</v>
      </c>
      <c r="O18" s="144">
        <f t="shared" si="6"/>
        <v>34</v>
      </c>
      <c r="P18" s="143" t="s">
        <v>119</v>
      </c>
      <c r="Q18" s="120">
        <f t="shared" si="7"/>
        <v>35</v>
      </c>
      <c r="R18" s="118"/>
      <c r="S18" s="120"/>
      <c r="T18" s="116"/>
      <c r="U18" s="116"/>
      <c r="V18" s="116"/>
      <c r="W18" s="116">
        <f>M26+1</f>
        <v>61</v>
      </c>
      <c r="X18" s="144">
        <f t="shared" ref="U18:X26" si="20">W18+1</f>
        <v>62</v>
      </c>
      <c r="Y18" s="143" t="s">
        <v>119</v>
      </c>
      <c r="Z18" s="120">
        <f t="shared" si="8"/>
        <v>63</v>
      </c>
      <c r="AB18" s="120">
        <f>Z26+1</f>
        <v>92</v>
      </c>
      <c r="AC18" s="172">
        <f t="shared" si="9"/>
        <v>93</v>
      </c>
      <c r="AD18" s="116">
        <f t="shared" si="10"/>
        <v>94</v>
      </c>
      <c r="AE18" s="116">
        <f t="shared" si="11"/>
        <v>95</v>
      </c>
      <c r="AF18" s="116">
        <f t="shared" si="12"/>
        <v>96</v>
      </c>
      <c r="AG18" s="229">
        <f t="shared" si="13"/>
        <v>97</v>
      </c>
      <c r="AH18" s="230"/>
      <c r="AI18" s="120">
        <f t="shared" si="14"/>
        <v>98</v>
      </c>
      <c r="AJ18" s="118"/>
      <c r="AK18" s="120"/>
      <c r="AL18" s="116"/>
      <c r="AM18" s="116">
        <f>AC26+1</f>
        <v>122</v>
      </c>
      <c r="AN18" s="116">
        <f t="shared" si="16"/>
        <v>123</v>
      </c>
      <c r="AO18" s="116">
        <f t="shared" si="17"/>
        <v>124</v>
      </c>
      <c r="AP18" s="144">
        <f t="shared" si="18"/>
        <v>125</v>
      </c>
      <c r="AQ18" s="143"/>
      <c r="AR18" s="120">
        <f t="shared" ref="AR18" si="21">AP18+1</f>
        <v>126</v>
      </c>
    </row>
    <row r="19" spans="1:44" ht="14.1" customHeight="1" x14ac:dyDescent="0.2">
      <c r="A19" s="119">
        <f t="shared" ref="A19:A26" si="22">H17+1</f>
        <v>8</v>
      </c>
      <c r="B19" s="188">
        <f t="shared" ref="B19:E26" si="23">A19+1</f>
        <v>9</v>
      </c>
      <c r="C19" s="115">
        <f t="shared" si="23"/>
        <v>10</v>
      </c>
      <c r="D19" s="117">
        <f t="shared" si="23"/>
        <v>11</v>
      </c>
      <c r="E19" s="117">
        <f t="shared" si="23"/>
        <v>12</v>
      </c>
      <c r="F19" s="487">
        <f t="shared" ref="F19:F24" si="24">E19+1</f>
        <v>13</v>
      </c>
      <c r="G19" s="488"/>
      <c r="H19" s="121">
        <f t="shared" ref="H19:H24" si="25">F19+1</f>
        <v>14</v>
      </c>
      <c r="I19" s="95"/>
      <c r="J19" s="119">
        <f t="shared" ref="J19:J26" si="26">Q17+1</f>
        <v>5</v>
      </c>
      <c r="K19" s="115">
        <f t="shared" ref="K19:M26" si="27">J19+1</f>
        <v>6</v>
      </c>
      <c r="L19" s="115">
        <f t="shared" si="6"/>
        <v>7</v>
      </c>
      <c r="M19" s="117">
        <f t="shared" si="6"/>
        <v>8</v>
      </c>
      <c r="N19" s="117">
        <f t="shared" si="6"/>
        <v>9</v>
      </c>
      <c r="O19" s="487">
        <f t="shared" si="6"/>
        <v>10</v>
      </c>
      <c r="P19" s="488"/>
      <c r="Q19" s="121">
        <f t="shared" si="7"/>
        <v>11</v>
      </c>
      <c r="R19" s="95"/>
      <c r="S19" s="119">
        <f t="shared" ref="S19:S26" si="28">Z17+1</f>
        <v>4</v>
      </c>
      <c r="T19" s="115">
        <f t="shared" ref="T19:T26" si="29">S19+1</f>
        <v>5</v>
      </c>
      <c r="U19" s="115">
        <f t="shared" si="20"/>
        <v>6</v>
      </c>
      <c r="V19" s="117">
        <f t="shared" si="20"/>
        <v>7</v>
      </c>
      <c r="W19" s="117">
        <f t="shared" si="20"/>
        <v>8</v>
      </c>
      <c r="X19" s="204">
        <f t="shared" si="20"/>
        <v>9</v>
      </c>
      <c r="Y19" s="189"/>
      <c r="Z19" s="121">
        <f t="shared" si="8"/>
        <v>10</v>
      </c>
      <c r="AB19" s="119">
        <f t="shared" ref="AB19:AB26" si="30">AI17+1</f>
        <v>8</v>
      </c>
      <c r="AC19" s="227">
        <f t="shared" ref="AC19:AF26" si="31">AB19+1</f>
        <v>9</v>
      </c>
      <c r="AD19" s="115">
        <f t="shared" si="31"/>
        <v>10</v>
      </c>
      <c r="AE19" s="117">
        <f t="shared" si="31"/>
        <v>11</v>
      </c>
      <c r="AF19" s="117">
        <f t="shared" si="31"/>
        <v>12</v>
      </c>
      <c r="AG19" s="491">
        <f t="shared" ref="AG19:AG24" si="32">AF19+1</f>
        <v>13</v>
      </c>
      <c r="AH19" s="492"/>
      <c r="AI19" s="121">
        <f t="shared" ref="AI19:AI24" si="33">AG19+1</f>
        <v>14</v>
      </c>
      <c r="AJ19" s="95"/>
      <c r="AK19" s="119">
        <f t="shared" ref="AK19:AK26" si="34">AR17+1</f>
        <v>6</v>
      </c>
      <c r="AL19" s="115">
        <f t="shared" ref="AL19:AP26" si="35">AK19+1</f>
        <v>7</v>
      </c>
      <c r="AM19" s="115">
        <f t="shared" si="35"/>
        <v>8</v>
      </c>
      <c r="AN19" s="117">
        <f t="shared" si="35"/>
        <v>9</v>
      </c>
      <c r="AO19" s="117">
        <f t="shared" si="35"/>
        <v>10</v>
      </c>
      <c r="AP19" s="487">
        <f t="shared" si="35"/>
        <v>11</v>
      </c>
      <c r="AQ19" s="488"/>
      <c r="AR19" s="121">
        <f t="shared" si="19"/>
        <v>12</v>
      </c>
    </row>
    <row r="20" spans="1:44" ht="9.9499999999999993" customHeight="1" x14ac:dyDescent="0.2">
      <c r="A20" s="120">
        <f t="shared" si="22"/>
        <v>8</v>
      </c>
      <c r="B20" s="172">
        <f t="shared" si="23"/>
        <v>9</v>
      </c>
      <c r="C20" s="116">
        <f t="shared" si="23"/>
        <v>10</v>
      </c>
      <c r="D20" s="116">
        <f t="shared" si="23"/>
        <v>11</v>
      </c>
      <c r="E20" s="116">
        <f t="shared" si="23"/>
        <v>12</v>
      </c>
      <c r="F20" s="144">
        <f t="shared" si="24"/>
        <v>13</v>
      </c>
      <c r="G20" s="143"/>
      <c r="H20" s="120">
        <f t="shared" si="25"/>
        <v>14</v>
      </c>
      <c r="I20" s="118"/>
      <c r="J20" s="120">
        <f t="shared" si="26"/>
        <v>36</v>
      </c>
      <c r="K20" s="116">
        <f t="shared" si="27"/>
        <v>37</v>
      </c>
      <c r="L20" s="116">
        <f t="shared" si="6"/>
        <v>38</v>
      </c>
      <c r="M20" s="116">
        <f t="shared" si="6"/>
        <v>39</v>
      </c>
      <c r="N20" s="116">
        <f t="shared" si="6"/>
        <v>40</v>
      </c>
      <c r="O20" s="144">
        <f t="shared" si="6"/>
        <v>41</v>
      </c>
      <c r="P20" s="143"/>
      <c r="Q20" s="120">
        <f t="shared" si="7"/>
        <v>42</v>
      </c>
      <c r="R20" s="118"/>
      <c r="S20" s="120">
        <f t="shared" si="28"/>
        <v>64</v>
      </c>
      <c r="T20" s="116">
        <f t="shared" si="29"/>
        <v>65</v>
      </c>
      <c r="U20" s="116">
        <f t="shared" si="20"/>
        <v>66</v>
      </c>
      <c r="V20" s="116">
        <f t="shared" si="20"/>
        <v>67</v>
      </c>
      <c r="W20" s="116">
        <f t="shared" si="20"/>
        <v>68</v>
      </c>
      <c r="X20" s="144">
        <f t="shared" si="20"/>
        <v>69</v>
      </c>
      <c r="Y20" s="143"/>
      <c r="Z20" s="120">
        <f t="shared" si="8"/>
        <v>70</v>
      </c>
      <c r="AB20" s="120">
        <f t="shared" si="30"/>
        <v>99</v>
      </c>
      <c r="AC20" s="228">
        <f t="shared" si="31"/>
        <v>100</v>
      </c>
      <c r="AD20" s="116">
        <f t="shared" si="31"/>
        <v>101</v>
      </c>
      <c r="AE20" s="116">
        <f t="shared" si="31"/>
        <v>102</v>
      </c>
      <c r="AF20" s="116">
        <f t="shared" si="31"/>
        <v>103</v>
      </c>
      <c r="AG20" s="162">
        <f t="shared" si="32"/>
        <v>104</v>
      </c>
      <c r="AH20" s="163" t="s">
        <v>119</v>
      </c>
      <c r="AI20" s="120">
        <f t="shared" si="33"/>
        <v>105</v>
      </c>
      <c r="AJ20" s="118"/>
      <c r="AK20" s="120">
        <f t="shared" si="34"/>
        <v>127</v>
      </c>
      <c r="AL20" s="116">
        <f t="shared" si="35"/>
        <v>128</v>
      </c>
      <c r="AM20" s="116">
        <f t="shared" si="35"/>
        <v>129</v>
      </c>
      <c r="AN20" s="116">
        <f t="shared" si="35"/>
        <v>130</v>
      </c>
      <c r="AO20" s="116">
        <f t="shared" si="35"/>
        <v>131</v>
      </c>
      <c r="AP20" s="144">
        <f t="shared" si="35"/>
        <v>132</v>
      </c>
      <c r="AQ20" s="143" t="s">
        <v>119</v>
      </c>
      <c r="AR20" s="120">
        <f t="shared" si="19"/>
        <v>133</v>
      </c>
    </row>
    <row r="21" spans="1:44" ht="14.1" customHeight="1" x14ac:dyDescent="0.2">
      <c r="A21" s="119">
        <f t="shared" si="22"/>
        <v>15</v>
      </c>
      <c r="B21" s="115">
        <f t="shared" si="23"/>
        <v>16</v>
      </c>
      <c r="C21" s="115">
        <f t="shared" si="23"/>
        <v>17</v>
      </c>
      <c r="D21" s="117">
        <f t="shared" si="23"/>
        <v>18</v>
      </c>
      <c r="E21" s="117">
        <f t="shared" si="23"/>
        <v>19</v>
      </c>
      <c r="F21" s="487">
        <f t="shared" si="24"/>
        <v>20</v>
      </c>
      <c r="G21" s="488"/>
      <c r="H21" s="121">
        <f t="shared" si="25"/>
        <v>21</v>
      </c>
      <c r="I21" s="95"/>
      <c r="J21" s="119">
        <f t="shared" si="26"/>
        <v>12</v>
      </c>
      <c r="K21" s="115">
        <f t="shared" si="27"/>
        <v>13</v>
      </c>
      <c r="L21" s="115">
        <f t="shared" si="6"/>
        <v>14</v>
      </c>
      <c r="M21" s="117">
        <f t="shared" si="6"/>
        <v>15</v>
      </c>
      <c r="N21" s="117">
        <f t="shared" si="6"/>
        <v>16</v>
      </c>
      <c r="O21" s="487">
        <f t="shared" si="6"/>
        <v>17</v>
      </c>
      <c r="P21" s="488"/>
      <c r="Q21" s="121">
        <f t="shared" si="7"/>
        <v>18</v>
      </c>
      <c r="R21" s="95"/>
      <c r="S21" s="119">
        <f t="shared" si="28"/>
        <v>11</v>
      </c>
      <c r="T21" s="115">
        <f t="shared" si="29"/>
        <v>12</v>
      </c>
      <c r="U21" s="115">
        <f t="shared" si="20"/>
        <v>13</v>
      </c>
      <c r="V21" s="117">
        <f t="shared" si="20"/>
        <v>14</v>
      </c>
      <c r="W21" s="117">
        <f t="shared" si="20"/>
        <v>15</v>
      </c>
      <c r="X21" s="205">
        <f t="shared" si="20"/>
        <v>16</v>
      </c>
      <c r="Y21" s="192"/>
      <c r="Z21" s="121">
        <f t="shared" si="8"/>
        <v>17</v>
      </c>
      <c r="AB21" s="119">
        <f t="shared" si="30"/>
        <v>15</v>
      </c>
      <c r="AC21" s="188">
        <f t="shared" si="31"/>
        <v>16</v>
      </c>
      <c r="AD21" s="115">
        <f t="shared" si="31"/>
        <v>17</v>
      </c>
      <c r="AE21" s="117">
        <f t="shared" si="31"/>
        <v>18</v>
      </c>
      <c r="AF21" s="117">
        <f t="shared" si="31"/>
        <v>19</v>
      </c>
      <c r="AG21" s="491">
        <f t="shared" si="32"/>
        <v>20</v>
      </c>
      <c r="AH21" s="492"/>
      <c r="AI21" s="121">
        <f t="shared" si="33"/>
        <v>21</v>
      </c>
      <c r="AJ21" s="95"/>
      <c r="AK21" s="119">
        <f t="shared" si="34"/>
        <v>13</v>
      </c>
      <c r="AL21" s="115">
        <f t="shared" si="35"/>
        <v>14</v>
      </c>
      <c r="AM21" s="115">
        <f t="shared" si="35"/>
        <v>15</v>
      </c>
      <c r="AN21" s="117">
        <f t="shared" si="35"/>
        <v>16</v>
      </c>
      <c r="AO21" s="117">
        <f t="shared" si="35"/>
        <v>17</v>
      </c>
      <c r="AP21" s="487">
        <f t="shared" si="35"/>
        <v>18</v>
      </c>
      <c r="AQ21" s="488"/>
      <c r="AR21" s="121">
        <f t="shared" si="19"/>
        <v>19</v>
      </c>
    </row>
    <row r="22" spans="1:44" ht="9.9499999999999993" customHeight="1" x14ac:dyDescent="0.2">
      <c r="A22" s="120">
        <f t="shared" si="22"/>
        <v>15</v>
      </c>
      <c r="B22" s="116">
        <f t="shared" si="23"/>
        <v>16</v>
      </c>
      <c r="C22" s="116">
        <f t="shared" si="23"/>
        <v>17</v>
      </c>
      <c r="D22" s="116">
        <f t="shared" si="23"/>
        <v>18</v>
      </c>
      <c r="E22" s="116">
        <f t="shared" si="23"/>
        <v>19</v>
      </c>
      <c r="F22" s="144">
        <f t="shared" si="24"/>
        <v>20</v>
      </c>
      <c r="G22" s="143" t="s">
        <v>119</v>
      </c>
      <c r="H22" s="120">
        <f t="shared" si="25"/>
        <v>21</v>
      </c>
      <c r="I22" s="118"/>
      <c r="J22" s="120">
        <f t="shared" si="26"/>
        <v>43</v>
      </c>
      <c r="K22" s="116">
        <f t="shared" si="27"/>
        <v>44</v>
      </c>
      <c r="L22" s="116">
        <f t="shared" si="6"/>
        <v>45</v>
      </c>
      <c r="M22" s="116">
        <f t="shared" si="6"/>
        <v>46</v>
      </c>
      <c r="N22" s="116">
        <f t="shared" si="6"/>
        <v>47</v>
      </c>
      <c r="O22" s="144">
        <f t="shared" si="6"/>
        <v>48</v>
      </c>
      <c r="P22" s="143" t="s">
        <v>119</v>
      </c>
      <c r="Q22" s="120">
        <f t="shared" si="7"/>
        <v>49</v>
      </c>
      <c r="R22" s="118"/>
      <c r="S22" s="120">
        <f t="shared" si="28"/>
        <v>71</v>
      </c>
      <c r="T22" s="116">
        <f t="shared" si="29"/>
        <v>72</v>
      </c>
      <c r="U22" s="116">
        <f t="shared" si="20"/>
        <v>73</v>
      </c>
      <c r="V22" s="116">
        <f t="shared" si="20"/>
        <v>74</v>
      </c>
      <c r="W22" s="116">
        <f t="shared" si="20"/>
        <v>75</v>
      </c>
      <c r="X22" s="162">
        <f t="shared" si="20"/>
        <v>76</v>
      </c>
      <c r="Y22" s="143" t="s">
        <v>119</v>
      </c>
      <c r="Z22" s="120">
        <f t="shared" si="8"/>
        <v>77</v>
      </c>
      <c r="AB22" s="120">
        <f t="shared" si="30"/>
        <v>106</v>
      </c>
      <c r="AC22" s="172">
        <f t="shared" si="31"/>
        <v>107</v>
      </c>
      <c r="AD22" s="116">
        <f t="shared" si="31"/>
        <v>108</v>
      </c>
      <c r="AE22" s="116">
        <f t="shared" si="31"/>
        <v>109</v>
      </c>
      <c r="AF22" s="116">
        <f t="shared" si="31"/>
        <v>110</v>
      </c>
      <c r="AG22" s="162">
        <f t="shared" si="32"/>
        <v>111</v>
      </c>
      <c r="AH22" s="163"/>
      <c r="AI22" s="120">
        <f t="shared" si="33"/>
        <v>112</v>
      </c>
      <c r="AJ22" s="118"/>
      <c r="AK22" s="120">
        <f t="shared" si="34"/>
        <v>134</v>
      </c>
      <c r="AL22" s="116">
        <f t="shared" si="35"/>
        <v>135</v>
      </c>
      <c r="AM22" s="116">
        <f t="shared" si="35"/>
        <v>136</v>
      </c>
      <c r="AN22" s="116">
        <f t="shared" si="35"/>
        <v>137</v>
      </c>
      <c r="AO22" s="116">
        <f t="shared" si="35"/>
        <v>138</v>
      </c>
      <c r="AP22" s="144">
        <f t="shared" si="35"/>
        <v>139</v>
      </c>
      <c r="AR22" s="120">
        <f t="shared" si="19"/>
        <v>140</v>
      </c>
    </row>
    <row r="23" spans="1:44" ht="14.1" customHeight="1" x14ac:dyDescent="0.2">
      <c r="A23" s="119">
        <f t="shared" si="22"/>
        <v>22</v>
      </c>
      <c r="B23" s="115">
        <f t="shared" si="23"/>
        <v>23</v>
      </c>
      <c r="C23" s="115">
        <f t="shared" si="23"/>
        <v>24</v>
      </c>
      <c r="D23" s="117">
        <f t="shared" si="23"/>
        <v>25</v>
      </c>
      <c r="E23" s="117">
        <f t="shared" si="23"/>
        <v>26</v>
      </c>
      <c r="F23" s="487">
        <f t="shared" si="24"/>
        <v>27</v>
      </c>
      <c r="G23" s="488"/>
      <c r="H23" s="121">
        <f t="shared" si="25"/>
        <v>28</v>
      </c>
      <c r="I23" s="95"/>
      <c r="J23" s="119">
        <f t="shared" si="26"/>
        <v>19</v>
      </c>
      <c r="K23" s="115">
        <f t="shared" si="27"/>
        <v>20</v>
      </c>
      <c r="L23" s="115">
        <f t="shared" si="6"/>
        <v>21</v>
      </c>
      <c r="M23" s="117">
        <f t="shared" si="6"/>
        <v>22</v>
      </c>
      <c r="N23" s="117">
        <f t="shared" si="6"/>
        <v>23</v>
      </c>
      <c r="O23" s="487">
        <f t="shared" si="6"/>
        <v>24</v>
      </c>
      <c r="P23" s="488"/>
      <c r="Q23" s="121">
        <f t="shared" si="7"/>
        <v>25</v>
      </c>
      <c r="R23" s="95"/>
      <c r="S23" s="119">
        <f t="shared" si="28"/>
        <v>18</v>
      </c>
      <c r="T23" s="188">
        <f t="shared" si="29"/>
        <v>19</v>
      </c>
      <c r="U23" s="115">
        <f t="shared" si="20"/>
        <v>20</v>
      </c>
      <c r="V23" s="117">
        <f t="shared" si="20"/>
        <v>21</v>
      </c>
      <c r="W23" s="117">
        <f t="shared" si="20"/>
        <v>22</v>
      </c>
      <c r="X23" s="190">
        <f t="shared" si="20"/>
        <v>23</v>
      </c>
      <c r="Y23" s="189"/>
      <c r="Z23" s="121">
        <f t="shared" si="8"/>
        <v>24</v>
      </c>
      <c r="AB23" s="119">
        <f t="shared" si="30"/>
        <v>22</v>
      </c>
      <c r="AC23" s="171">
        <f t="shared" si="31"/>
        <v>23</v>
      </c>
      <c r="AD23" s="115">
        <f t="shared" si="31"/>
        <v>24</v>
      </c>
      <c r="AE23" s="117">
        <f t="shared" si="31"/>
        <v>25</v>
      </c>
      <c r="AF23" s="117">
        <f t="shared" si="31"/>
        <v>26</v>
      </c>
      <c r="AG23" s="491">
        <f t="shared" si="32"/>
        <v>27</v>
      </c>
      <c r="AH23" s="492"/>
      <c r="AI23" s="121">
        <f t="shared" si="33"/>
        <v>28</v>
      </c>
      <c r="AJ23" s="95"/>
      <c r="AK23" s="119">
        <f t="shared" si="34"/>
        <v>20</v>
      </c>
      <c r="AL23" s="206">
        <f t="shared" si="35"/>
        <v>21</v>
      </c>
      <c r="AM23" s="115">
        <f t="shared" si="35"/>
        <v>22</v>
      </c>
      <c r="AN23" s="117">
        <f t="shared" si="35"/>
        <v>23</v>
      </c>
      <c r="AO23" s="117">
        <f t="shared" si="35"/>
        <v>24</v>
      </c>
      <c r="AP23" s="487">
        <f t="shared" si="35"/>
        <v>25</v>
      </c>
      <c r="AQ23" s="488"/>
      <c r="AR23" s="121">
        <f t="shared" si="19"/>
        <v>26</v>
      </c>
    </row>
    <row r="24" spans="1:44" ht="9.9499999999999993" customHeight="1" x14ac:dyDescent="0.2">
      <c r="A24" s="120">
        <f t="shared" si="22"/>
        <v>22</v>
      </c>
      <c r="B24" s="116">
        <f t="shared" si="23"/>
        <v>23</v>
      </c>
      <c r="C24" s="116">
        <f t="shared" si="23"/>
        <v>24</v>
      </c>
      <c r="D24" s="116">
        <f t="shared" si="23"/>
        <v>25</v>
      </c>
      <c r="E24" s="116">
        <f t="shared" si="23"/>
        <v>26</v>
      </c>
      <c r="F24" s="144">
        <f t="shared" si="24"/>
        <v>27</v>
      </c>
      <c r="G24" s="143"/>
      <c r="H24" s="120">
        <f t="shared" si="25"/>
        <v>28</v>
      </c>
      <c r="I24" s="118"/>
      <c r="J24" s="120">
        <f t="shared" si="26"/>
        <v>50</v>
      </c>
      <c r="K24" s="116">
        <f t="shared" si="27"/>
        <v>51</v>
      </c>
      <c r="L24" s="116">
        <f t="shared" si="6"/>
        <v>52</v>
      </c>
      <c r="M24" s="116">
        <f t="shared" si="6"/>
        <v>53</v>
      </c>
      <c r="N24" s="116">
        <f t="shared" si="6"/>
        <v>54</v>
      </c>
      <c r="O24" s="144">
        <f t="shared" si="6"/>
        <v>55</v>
      </c>
      <c r="P24" s="143"/>
      <c r="Q24" s="120">
        <f t="shared" si="7"/>
        <v>56</v>
      </c>
      <c r="R24" s="118"/>
      <c r="S24" s="120">
        <f t="shared" si="28"/>
        <v>78</v>
      </c>
      <c r="T24" s="172">
        <f t="shared" si="29"/>
        <v>79</v>
      </c>
      <c r="U24" s="116">
        <f t="shared" si="20"/>
        <v>80</v>
      </c>
      <c r="V24" s="116">
        <f t="shared" si="20"/>
        <v>81</v>
      </c>
      <c r="W24" s="116">
        <f t="shared" si="20"/>
        <v>82</v>
      </c>
      <c r="X24" s="144">
        <f t="shared" si="20"/>
        <v>83</v>
      </c>
      <c r="Y24" s="143"/>
      <c r="Z24" s="120">
        <f t="shared" si="8"/>
        <v>84</v>
      </c>
      <c r="AB24" s="120">
        <f t="shared" si="30"/>
        <v>113</v>
      </c>
      <c r="AC24" s="172">
        <f t="shared" si="31"/>
        <v>114</v>
      </c>
      <c r="AD24" s="116">
        <f t="shared" si="31"/>
        <v>115</v>
      </c>
      <c r="AE24" s="116">
        <f t="shared" si="31"/>
        <v>116</v>
      </c>
      <c r="AF24" s="116">
        <f t="shared" si="31"/>
        <v>117</v>
      </c>
      <c r="AG24" s="162">
        <f t="shared" si="32"/>
        <v>118</v>
      </c>
      <c r="AH24" s="163" t="s">
        <v>119</v>
      </c>
      <c r="AI24" s="120">
        <f t="shared" si="33"/>
        <v>119</v>
      </c>
      <c r="AJ24" s="118"/>
      <c r="AK24" s="120">
        <f t="shared" si="34"/>
        <v>141</v>
      </c>
      <c r="AL24" s="207">
        <f t="shared" si="35"/>
        <v>142</v>
      </c>
      <c r="AM24" s="116">
        <f t="shared" si="35"/>
        <v>143</v>
      </c>
      <c r="AN24" s="116">
        <f t="shared" si="35"/>
        <v>144</v>
      </c>
      <c r="AO24" s="116">
        <f t="shared" si="35"/>
        <v>145</v>
      </c>
      <c r="AP24" s="144">
        <f t="shared" si="35"/>
        <v>146</v>
      </c>
      <c r="AQ24" s="143" t="s">
        <v>119</v>
      </c>
      <c r="AR24" s="120">
        <f t="shared" si="19"/>
        <v>147</v>
      </c>
    </row>
    <row r="25" spans="1:44" ht="14.1" customHeight="1" x14ac:dyDescent="0.2">
      <c r="A25" s="119">
        <f t="shared" si="22"/>
        <v>29</v>
      </c>
      <c r="B25" s="115">
        <f t="shared" si="23"/>
        <v>30</v>
      </c>
      <c r="C25" s="115">
        <f t="shared" si="23"/>
        <v>31</v>
      </c>
      <c r="D25" s="115"/>
      <c r="E25" s="115"/>
      <c r="F25" s="487"/>
      <c r="G25" s="510"/>
      <c r="H25" s="121"/>
      <c r="I25" s="95"/>
      <c r="J25" s="119">
        <f t="shared" si="26"/>
        <v>26</v>
      </c>
      <c r="K25" s="115">
        <f t="shared" si="27"/>
        <v>27</v>
      </c>
      <c r="L25" s="115">
        <f t="shared" si="27"/>
        <v>28</v>
      </c>
      <c r="M25" s="115">
        <f t="shared" si="27"/>
        <v>29</v>
      </c>
      <c r="N25" s="115"/>
      <c r="O25" s="487"/>
      <c r="P25" s="510"/>
      <c r="Q25" s="121"/>
      <c r="R25" s="95"/>
      <c r="S25" s="119">
        <f t="shared" si="28"/>
        <v>25</v>
      </c>
      <c r="T25" s="115">
        <f t="shared" si="29"/>
        <v>26</v>
      </c>
      <c r="U25" s="115">
        <f>T25+1</f>
        <v>27</v>
      </c>
      <c r="V25" s="115">
        <f>U25+1</f>
        <v>28</v>
      </c>
      <c r="W25" s="117">
        <f t="shared" si="20"/>
        <v>29</v>
      </c>
      <c r="X25" s="221">
        <f t="shared" ref="X25:X26" si="36">W25+1</f>
        <v>30</v>
      </c>
      <c r="Y25" s="222"/>
      <c r="Z25" s="121">
        <f t="shared" si="8"/>
        <v>31</v>
      </c>
      <c r="AB25" s="119">
        <f t="shared" si="30"/>
        <v>29</v>
      </c>
      <c r="AC25" s="188">
        <f t="shared" si="31"/>
        <v>30</v>
      </c>
      <c r="AD25" s="115"/>
      <c r="AE25" s="115"/>
      <c r="AF25" s="115"/>
      <c r="AG25" s="491"/>
      <c r="AH25" s="492"/>
      <c r="AI25" s="121"/>
      <c r="AJ25" s="95"/>
      <c r="AK25" s="119">
        <f t="shared" si="34"/>
        <v>27</v>
      </c>
      <c r="AL25" s="188">
        <f t="shared" si="35"/>
        <v>28</v>
      </c>
      <c r="AM25" s="115">
        <f t="shared" si="35"/>
        <v>29</v>
      </c>
      <c r="AN25" s="115">
        <f t="shared" si="35"/>
        <v>30</v>
      </c>
      <c r="AO25" s="117">
        <f t="shared" si="35"/>
        <v>31</v>
      </c>
      <c r="AP25" s="487"/>
      <c r="AQ25" s="488"/>
      <c r="AR25" s="121"/>
    </row>
    <row r="26" spans="1:44" ht="9.9499999999999993" customHeight="1" x14ac:dyDescent="0.2">
      <c r="A26" s="120">
        <f t="shared" si="22"/>
        <v>29</v>
      </c>
      <c r="B26" s="116">
        <f t="shared" si="23"/>
        <v>30</v>
      </c>
      <c r="C26" s="116">
        <f t="shared" si="23"/>
        <v>31</v>
      </c>
      <c r="D26" s="116"/>
      <c r="E26" s="116"/>
      <c r="F26" s="144"/>
      <c r="H26" s="120"/>
      <c r="I26" s="118"/>
      <c r="J26" s="120">
        <f t="shared" si="26"/>
        <v>57</v>
      </c>
      <c r="K26" s="116">
        <f t="shared" si="27"/>
        <v>58</v>
      </c>
      <c r="L26" s="116">
        <f t="shared" si="27"/>
        <v>59</v>
      </c>
      <c r="M26" s="116">
        <f t="shared" si="27"/>
        <v>60</v>
      </c>
      <c r="N26" s="116"/>
      <c r="O26" s="144"/>
      <c r="P26" s="143"/>
      <c r="Q26" s="120"/>
      <c r="R26" s="118"/>
      <c r="S26" s="120">
        <f t="shared" si="28"/>
        <v>85</v>
      </c>
      <c r="T26" s="116">
        <f t="shared" si="29"/>
        <v>86</v>
      </c>
      <c r="U26" s="116">
        <f>T26+1</f>
        <v>87</v>
      </c>
      <c r="V26" s="116">
        <f>U26+1</f>
        <v>88</v>
      </c>
      <c r="W26" s="116">
        <f t="shared" si="20"/>
        <v>89</v>
      </c>
      <c r="X26" s="144">
        <f t="shared" si="36"/>
        <v>90</v>
      </c>
      <c r="Y26" s="143" t="s">
        <v>119</v>
      </c>
      <c r="Z26" s="120">
        <f t="shared" si="8"/>
        <v>91</v>
      </c>
      <c r="AB26" s="120">
        <f t="shared" si="30"/>
        <v>120</v>
      </c>
      <c r="AC26" s="172">
        <f t="shared" si="31"/>
        <v>121</v>
      </c>
      <c r="AD26" s="116"/>
      <c r="AE26" s="116"/>
      <c r="AF26" s="116"/>
      <c r="AG26" s="162"/>
      <c r="AH26" s="163"/>
      <c r="AI26" s="120"/>
      <c r="AJ26" s="118"/>
      <c r="AK26" s="120">
        <f t="shared" si="34"/>
        <v>148</v>
      </c>
      <c r="AL26" s="172">
        <f t="shared" si="35"/>
        <v>149</v>
      </c>
      <c r="AM26" s="116">
        <f t="shared" si="35"/>
        <v>150</v>
      </c>
      <c r="AN26" s="116">
        <f t="shared" si="35"/>
        <v>151</v>
      </c>
      <c r="AO26" s="116">
        <f t="shared" si="35"/>
        <v>152</v>
      </c>
      <c r="AP26" s="144"/>
      <c r="AQ26" s="143"/>
      <c r="AR26" s="120"/>
    </row>
    <row r="27" spans="1:44" ht="14.1" customHeight="1" outlineLevel="1" x14ac:dyDescent="0.2">
      <c r="A27" s="119"/>
      <c r="B27" s="115"/>
      <c r="C27" s="115"/>
      <c r="D27" s="117"/>
      <c r="E27" s="117"/>
      <c r="F27" s="487"/>
      <c r="G27" s="488"/>
      <c r="H27" s="121"/>
      <c r="I27" s="95"/>
      <c r="J27" s="119"/>
      <c r="K27" s="115"/>
      <c r="L27" s="115"/>
      <c r="M27" s="117"/>
      <c r="N27" s="117"/>
      <c r="O27" s="487"/>
      <c r="P27" s="488"/>
      <c r="Q27" s="121"/>
      <c r="R27" s="95"/>
      <c r="S27" s="119"/>
      <c r="T27" s="115"/>
      <c r="U27" s="115"/>
      <c r="V27" s="117"/>
      <c r="W27" s="117"/>
      <c r="X27" s="487"/>
      <c r="Y27" s="488"/>
      <c r="Z27" s="121"/>
      <c r="AB27" s="119"/>
      <c r="AC27" s="115"/>
      <c r="AD27" s="115"/>
      <c r="AE27" s="117"/>
      <c r="AF27" s="117"/>
      <c r="AG27" s="487"/>
      <c r="AH27" s="488"/>
      <c r="AI27" s="121"/>
      <c r="AJ27" s="95"/>
      <c r="AK27" s="119"/>
      <c r="AL27" s="115"/>
      <c r="AM27" s="115"/>
      <c r="AN27" s="117"/>
      <c r="AO27" s="117"/>
      <c r="AP27" s="487"/>
      <c r="AQ27" s="488"/>
      <c r="AR27" s="121"/>
    </row>
    <row r="28" spans="1:44" ht="9.9499999999999993" customHeight="1" outlineLevel="1" x14ac:dyDescent="0.2">
      <c r="A28" s="120"/>
      <c r="B28" s="116"/>
      <c r="C28" s="116"/>
      <c r="D28" s="116"/>
      <c r="E28" s="116"/>
      <c r="F28" s="144"/>
      <c r="G28" s="143"/>
      <c r="H28" s="120"/>
      <c r="I28" s="118"/>
      <c r="J28" s="120"/>
      <c r="K28" s="116"/>
      <c r="L28" s="116"/>
      <c r="M28" s="116"/>
      <c r="N28" s="116"/>
      <c r="O28" s="144"/>
      <c r="P28" s="143"/>
      <c r="Q28" s="120"/>
      <c r="R28" s="118"/>
      <c r="S28" s="120"/>
      <c r="T28" s="116"/>
      <c r="U28" s="116"/>
      <c r="V28" s="116"/>
      <c r="W28" s="116"/>
      <c r="X28" s="144"/>
      <c r="Y28" s="143"/>
      <c r="Z28" s="120"/>
      <c r="AB28" s="120"/>
      <c r="AC28" s="116"/>
      <c r="AD28" s="116"/>
      <c r="AE28" s="116"/>
      <c r="AF28" s="116"/>
      <c r="AG28" s="144"/>
      <c r="AH28" s="143"/>
      <c r="AI28" s="120"/>
      <c r="AJ28" s="118"/>
      <c r="AK28" s="120"/>
      <c r="AL28" s="116"/>
      <c r="AM28" s="116"/>
      <c r="AN28" s="116"/>
      <c r="AO28" s="116"/>
      <c r="AP28" s="144"/>
      <c r="AQ28" s="143"/>
      <c r="AR28" s="120"/>
    </row>
    <row r="29" spans="1:44" ht="2.1" customHeight="1" x14ac:dyDescent="0.2"/>
    <row r="30" spans="1:44" ht="9.9499999999999993" customHeight="1" outlineLevel="1" x14ac:dyDescent="0.2">
      <c r="A30" s="493" t="s">
        <v>28</v>
      </c>
      <c r="B30" s="494"/>
      <c r="C30" s="494"/>
      <c r="D30" s="495"/>
      <c r="E30" s="496" t="s">
        <v>40</v>
      </c>
      <c r="F30" s="497"/>
      <c r="G30" s="497"/>
      <c r="H30" s="498"/>
      <c r="I30" s="5"/>
      <c r="J30" s="493" t="s">
        <v>28</v>
      </c>
      <c r="K30" s="494"/>
      <c r="L30" s="494"/>
      <c r="M30" s="495"/>
      <c r="N30" s="496" t="s">
        <v>40</v>
      </c>
      <c r="O30" s="497"/>
      <c r="P30" s="497"/>
      <c r="Q30" s="498"/>
      <c r="R30" s="5"/>
      <c r="S30" s="493" t="s">
        <v>28</v>
      </c>
      <c r="T30" s="494"/>
      <c r="U30" s="494"/>
      <c r="V30" s="495"/>
      <c r="W30" s="496" t="s">
        <v>40</v>
      </c>
      <c r="X30" s="497"/>
      <c r="Y30" s="497"/>
      <c r="Z30" s="498"/>
      <c r="AA30" s="5"/>
      <c r="AB30" s="493" t="s">
        <v>28</v>
      </c>
      <c r="AC30" s="494"/>
      <c r="AD30" s="494"/>
      <c r="AE30" s="495"/>
      <c r="AF30" s="496" t="s">
        <v>40</v>
      </c>
      <c r="AG30" s="497"/>
      <c r="AH30" s="497"/>
      <c r="AI30" s="498"/>
      <c r="AJ30" s="5"/>
      <c r="AK30" s="493" t="s">
        <v>28</v>
      </c>
      <c r="AL30" s="494"/>
      <c r="AM30" s="494"/>
      <c r="AN30" s="495"/>
      <c r="AO30" s="496" t="s">
        <v>40</v>
      </c>
      <c r="AP30" s="497"/>
      <c r="AQ30" s="497"/>
      <c r="AR30" s="498"/>
    </row>
    <row r="31" spans="1:44" ht="9.9499999999999993" customHeight="1" outlineLevel="1" x14ac:dyDescent="0.2">
      <c r="A31" s="499"/>
      <c r="B31" s="500"/>
      <c r="C31" s="500"/>
      <c r="D31" s="501"/>
      <c r="E31" s="502" t="str">
        <f>IF(OR($AE$4=0,$AE$4=""),"",IF((INT($AE$4*100+0.5)-INT(A31*100+0.5))/100=0,"0",(INT($AE$4*100+0.5)-INT(A31*100+0.5))/100))</f>
        <v/>
      </c>
      <c r="F31" s="503"/>
      <c r="G31" s="503"/>
      <c r="H31" s="504"/>
      <c r="I31" s="5"/>
      <c r="J31" s="499"/>
      <c r="K31" s="500"/>
      <c r="L31" s="500"/>
      <c r="M31" s="501"/>
      <c r="N31" s="502" t="str">
        <f>IF(OR($AE$4=0,$AE$4=""),"",IF((INT(N13*100+0.5)-INT(J31*100+0.5))/100=0,"0",(INT(E31*100+0.5)-INT(J31*100+0.5))/100))</f>
        <v/>
      </c>
      <c r="O31" s="503"/>
      <c r="P31" s="503"/>
      <c r="Q31" s="504"/>
      <c r="R31" s="5"/>
      <c r="S31" s="499"/>
      <c r="T31" s="500"/>
      <c r="U31" s="500"/>
      <c r="V31" s="501"/>
      <c r="W31" s="502" t="str">
        <f>IF(OR($AE$4=0,$AE$4=""),"",IF((INT(W13*100+0.5)-INT(S31*100+0.5))/100=0,"0",(INT(N31*100+0.5)-INT(S31*100+0.5))/100))</f>
        <v/>
      </c>
      <c r="X31" s="503"/>
      <c r="Y31" s="503"/>
      <c r="Z31" s="504"/>
      <c r="AA31" s="5"/>
      <c r="AB31" s="499"/>
      <c r="AC31" s="500"/>
      <c r="AD31" s="500"/>
      <c r="AE31" s="501"/>
      <c r="AF31" s="502" t="str">
        <f>IF(OR($AE$4=0,$AE$4=""),"",IF((INT(AF13*100+0.5)-INT(AB31*100+0.5))/100=0,"0",(INT(W31*100+0.5)-INT(AB31*100+0.5))/100))</f>
        <v/>
      </c>
      <c r="AG31" s="503"/>
      <c r="AH31" s="503"/>
      <c r="AI31" s="504"/>
      <c r="AJ31" s="5"/>
      <c r="AK31" s="499"/>
      <c r="AL31" s="500"/>
      <c r="AM31" s="500"/>
      <c r="AN31" s="501"/>
      <c r="AO31" s="502" t="str">
        <f>IF(OR($AE$4=0,$AE$4=""),"",IF((INT(AO13*100+0.5)-INT(AK31*100+0.5))/100=0,"0",(INT(AF31*100+0.5)-INT(AK31*100+0.5))/100))</f>
        <v/>
      </c>
      <c r="AP31" s="503"/>
      <c r="AQ31" s="503"/>
      <c r="AR31" s="504"/>
    </row>
    <row r="32" spans="1:44" ht="6" customHeight="1" x14ac:dyDescent="0.2"/>
    <row r="33" spans="1:44" ht="12" customHeight="1" x14ac:dyDescent="0.2">
      <c r="A33" s="122" t="s">
        <v>12</v>
      </c>
      <c r="B33" s="123"/>
      <c r="C33" s="123"/>
      <c r="D33" s="123"/>
      <c r="E33" s="123"/>
      <c r="F33" s="123"/>
      <c r="G33" s="123"/>
      <c r="H33" s="124"/>
      <c r="J33" s="122" t="s">
        <v>13</v>
      </c>
      <c r="K33" s="123"/>
      <c r="L33" s="123"/>
      <c r="M33" s="123"/>
      <c r="N33" s="123"/>
      <c r="O33" s="123"/>
      <c r="P33" s="123"/>
      <c r="Q33" s="124"/>
      <c r="S33" s="122" t="s">
        <v>14</v>
      </c>
      <c r="T33" s="123"/>
      <c r="U33" s="123"/>
      <c r="V33" s="123"/>
      <c r="W33" s="123"/>
      <c r="X33" s="123"/>
      <c r="Y33" s="123"/>
      <c r="Z33" s="124"/>
      <c r="AB33" s="122" t="s">
        <v>15</v>
      </c>
      <c r="AC33" s="123"/>
      <c r="AD33" s="123"/>
      <c r="AE33" s="123"/>
      <c r="AF33" s="123"/>
      <c r="AG33" s="123"/>
      <c r="AH33" s="123"/>
      <c r="AI33" s="124"/>
      <c r="AJ33" s="8"/>
      <c r="AK33" s="122" t="s">
        <v>16</v>
      </c>
      <c r="AL33" s="123"/>
      <c r="AM33" s="123"/>
      <c r="AN33" s="123"/>
      <c r="AO33" s="123"/>
      <c r="AP33" s="123"/>
      <c r="AQ33" s="123"/>
      <c r="AR33" s="124"/>
    </row>
    <row r="34" spans="1:44" ht="12" customHeight="1" x14ac:dyDescent="0.2">
      <c r="A34" s="9" t="s">
        <v>0</v>
      </c>
      <c r="B34" s="10" t="s">
        <v>1</v>
      </c>
      <c r="C34" s="10" t="s">
        <v>2</v>
      </c>
      <c r="D34" s="10" t="s">
        <v>3</v>
      </c>
      <c r="E34" s="10" t="s">
        <v>4</v>
      </c>
      <c r="F34" s="485" t="s">
        <v>5</v>
      </c>
      <c r="G34" s="486"/>
      <c r="H34" s="9" t="s">
        <v>6</v>
      </c>
      <c r="J34" s="9" t="s">
        <v>0</v>
      </c>
      <c r="K34" s="10" t="s">
        <v>1</v>
      </c>
      <c r="L34" s="10" t="s">
        <v>2</v>
      </c>
      <c r="M34" s="10" t="s">
        <v>3</v>
      </c>
      <c r="N34" s="10" t="s">
        <v>4</v>
      </c>
      <c r="O34" s="485" t="s">
        <v>5</v>
      </c>
      <c r="P34" s="486"/>
      <c r="Q34" s="9" t="s">
        <v>6</v>
      </c>
      <c r="S34" s="9" t="s">
        <v>0</v>
      </c>
      <c r="T34" s="10" t="s">
        <v>1</v>
      </c>
      <c r="U34" s="10" t="s">
        <v>2</v>
      </c>
      <c r="V34" s="10" t="s">
        <v>3</v>
      </c>
      <c r="W34" s="10" t="s">
        <v>4</v>
      </c>
      <c r="X34" s="485" t="s">
        <v>5</v>
      </c>
      <c r="Y34" s="486"/>
      <c r="Z34" s="9" t="s">
        <v>6</v>
      </c>
      <c r="AB34" s="9" t="s">
        <v>0</v>
      </c>
      <c r="AC34" s="10" t="s">
        <v>1</v>
      </c>
      <c r="AD34" s="10" t="s">
        <v>2</v>
      </c>
      <c r="AE34" s="10" t="s">
        <v>3</v>
      </c>
      <c r="AF34" s="10" t="s">
        <v>4</v>
      </c>
      <c r="AG34" s="485" t="s">
        <v>5</v>
      </c>
      <c r="AH34" s="486"/>
      <c r="AI34" s="9" t="s">
        <v>6</v>
      </c>
      <c r="AJ34" s="8"/>
      <c r="AK34" s="9" t="s">
        <v>0</v>
      </c>
      <c r="AL34" s="10" t="s">
        <v>1</v>
      </c>
      <c r="AM34" s="10" t="s">
        <v>2</v>
      </c>
      <c r="AN34" s="10" t="s">
        <v>3</v>
      </c>
      <c r="AO34" s="10" t="s">
        <v>4</v>
      </c>
      <c r="AP34" s="485" t="s">
        <v>5</v>
      </c>
      <c r="AQ34" s="486"/>
      <c r="AR34" s="9" t="s">
        <v>6</v>
      </c>
    </row>
    <row r="35" spans="1:44" ht="14.1" customHeight="1" x14ac:dyDescent="0.2">
      <c r="A35" s="119"/>
      <c r="B35" s="115"/>
      <c r="C35" s="115"/>
      <c r="D35" s="115"/>
      <c r="E35" s="115"/>
      <c r="F35" s="487">
        <f>E35+1</f>
        <v>1</v>
      </c>
      <c r="G35" s="488"/>
      <c r="H35" s="121">
        <f t="shared" ref="H35:H44" si="37">F35+1</f>
        <v>2</v>
      </c>
      <c r="J35" s="119">
        <v>1</v>
      </c>
      <c r="K35" s="206">
        <f t="shared" ref="K35:K36" si="38">J35+1</f>
        <v>2</v>
      </c>
      <c r="L35" s="115">
        <f t="shared" ref="L35:L36" si="39">K35+1</f>
        <v>3</v>
      </c>
      <c r="M35" s="117">
        <f t="shared" ref="M35:M36" si="40">L35+1</f>
        <v>4</v>
      </c>
      <c r="N35" s="117">
        <f t="shared" ref="N35:N36" si="41">M35+1</f>
        <v>5</v>
      </c>
      <c r="O35" s="487">
        <f t="shared" ref="O35:O36" si="42">N35+1</f>
        <v>6</v>
      </c>
      <c r="P35" s="488"/>
      <c r="Q35" s="121">
        <f t="shared" ref="Q35:Q36" si="43">O35+1</f>
        <v>7</v>
      </c>
      <c r="S35" s="119"/>
      <c r="T35" s="188"/>
      <c r="U35" s="188"/>
      <c r="V35" s="117">
        <v>1</v>
      </c>
      <c r="W35" s="117">
        <f t="shared" ref="T35:X44" si="44">V35+1</f>
        <v>2</v>
      </c>
      <c r="X35" s="487">
        <f t="shared" si="44"/>
        <v>3</v>
      </c>
      <c r="Y35" s="488"/>
      <c r="Z35" s="121">
        <f t="shared" ref="Z35:Z42" si="45">X35+1</f>
        <v>4</v>
      </c>
      <c r="AB35" s="119"/>
      <c r="AC35" s="188"/>
      <c r="AD35" s="115"/>
      <c r="AE35" s="115"/>
      <c r="AF35" s="115"/>
      <c r="AG35" s="487"/>
      <c r="AH35" s="488"/>
      <c r="AI35" s="121">
        <f t="shared" ref="AI35:AI44" si="46">AG35+1</f>
        <v>1</v>
      </c>
      <c r="AJ35" s="95"/>
      <c r="AK35" s="119"/>
      <c r="AL35" s="188">
        <v>1</v>
      </c>
      <c r="AM35" s="115">
        <f t="shared" ref="AM35:AM36" si="47">AL35+1</f>
        <v>2</v>
      </c>
      <c r="AN35" s="117">
        <f t="shared" ref="AN35:AN36" si="48">AM35+1</f>
        <v>3</v>
      </c>
      <c r="AO35" s="117">
        <f t="shared" ref="AO35:AO36" si="49">AN35+1</f>
        <v>4</v>
      </c>
      <c r="AP35" s="487">
        <f t="shared" ref="AP35:AP36" si="50">AO35+1</f>
        <v>5</v>
      </c>
      <c r="AQ35" s="488"/>
      <c r="AR35" s="121">
        <f t="shared" ref="AR35:AR36" si="51">AP35+1</f>
        <v>6</v>
      </c>
    </row>
    <row r="36" spans="1:44" ht="9.9499999999999993" customHeight="1" x14ac:dyDescent="0.2">
      <c r="A36" s="120"/>
      <c r="B36" s="116"/>
      <c r="C36" s="116"/>
      <c r="D36" s="116"/>
      <c r="E36" s="116"/>
      <c r="F36" s="144">
        <f>AO26+1</f>
        <v>153</v>
      </c>
      <c r="G36" s="143"/>
      <c r="H36" s="120">
        <f t="shared" si="37"/>
        <v>154</v>
      </c>
      <c r="J36" s="120">
        <f>H44+1</f>
        <v>183</v>
      </c>
      <c r="K36" s="207">
        <f t="shared" si="38"/>
        <v>184</v>
      </c>
      <c r="L36" s="116">
        <f t="shared" si="39"/>
        <v>185</v>
      </c>
      <c r="M36" s="116">
        <f t="shared" si="40"/>
        <v>186</v>
      </c>
      <c r="N36" s="116">
        <f t="shared" si="41"/>
        <v>187</v>
      </c>
      <c r="O36" s="144">
        <f t="shared" si="42"/>
        <v>188</v>
      </c>
      <c r="P36" s="143" t="s">
        <v>119</v>
      </c>
      <c r="Q36" s="120">
        <f t="shared" si="43"/>
        <v>189</v>
      </c>
      <c r="S36" s="120"/>
      <c r="T36" s="172"/>
      <c r="U36" s="172"/>
      <c r="V36" s="116">
        <f>L44+1</f>
        <v>214</v>
      </c>
      <c r="W36" s="116">
        <f t="shared" si="44"/>
        <v>215</v>
      </c>
      <c r="X36" s="144">
        <f t="shared" si="44"/>
        <v>216</v>
      </c>
      <c r="Y36" s="143" t="s">
        <v>119</v>
      </c>
      <c r="Z36" s="120">
        <f t="shared" si="45"/>
        <v>217</v>
      </c>
      <c r="AB36" s="120"/>
      <c r="AC36" s="172"/>
      <c r="AD36" s="116"/>
      <c r="AE36" s="116"/>
      <c r="AF36" s="116"/>
      <c r="AG36" s="144"/>
      <c r="AH36" s="143"/>
      <c r="AI36" s="120">
        <f>X44+1</f>
        <v>245</v>
      </c>
      <c r="AJ36" s="118"/>
      <c r="AK36" s="120"/>
      <c r="AL36" s="172">
        <f>AB46+1</f>
        <v>275</v>
      </c>
      <c r="AM36" s="116">
        <f t="shared" si="47"/>
        <v>276</v>
      </c>
      <c r="AN36" s="116">
        <f t="shared" si="48"/>
        <v>277</v>
      </c>
      <c r="AO36" s="116">
        <f t="shared" si="49"/>
        <v>278</v>
      </c>
      <c r="AP36" s="144">
        <f t="shared" si="50"/>
        <v>279</v>
      </c>
      <c r="AQ36" s="143"/>
      <c r="AR36" s="120">
        <f t="shared" si="51"/>
        <v>280</v>
      </c>
    </row>
    <row r="37" spans="1:44" ht="14.1" customHeight="1" x14ac:dyDescent="0.2">
      <c r="A37" s="119">
        <f t="shared" ref="A37:A44" si="52">H35+1</f>
        <v>3</v>
      </c>
      <c r="B37" s="115">
        <f t="shared" ref="B37:C44" si="53">A37+1</f>
        <v>4</v>
      </c>
      <c r="C37" s="115">
        <f t="shared" si="53"/>
        <v>5</v>
      </c>
      <c r="D37" s="117">
        <f t="shared" ref="D37:F44" si="54">C37+1</f>
        <v>6</v>
      </c>
      <c r="E37" s="117">
        <f t="shared" si="54"/>
        <v>7</v>
      </c>
      <c r="F37" s="487">
        <f t="shared" si="54"/>
        <v>8</v>
      </c>
      <c r="G37" s="488"/>
      <c r="H37" s="121">
        <f t="shared" si="37"/>
        <v>9</v>
      </c>
      <c r="J37" s="119">
        <f t="shared" ref="J37:J44" si="55">Q35+1</f>
        <v>8</v>
      </c>
      <c r="K37" s="188">
        <f t="shared" ref="K37:N44" si="56">J37+1</f>
        <v>9</v>
      </c>
      <c r="L37" s="115">
        <f t="shared" si="56"/>
        <v>10</v>
      </c>
      <c r="M37" s="117">
        <f t="shared" si="56"/>
        <v>11</v>
      </c>
      <c r="N37" s="117">
        <f t="shared" si="56"/>
        <v>12</v>
      </c>
      <c r="O37" s="487">
        <f t="shared" ref="O37:O42" si="57">N37+1</f>
        <v>13</v>
      </c>
      <c r="P37" s="488"/>
      <c r="Q37" s="121">
        <f t="shared" ref="Q37:Q42" si="58">O37+1</f>
        <v>14</v>
      </c>
      <c r="S37" s="119">
        <f t="shared" ref="S37:S44" si="59">Z35+1</f>
        <v>5</v>
      </c>
      <c r="T37" s="206">
        <f t="shared" si="44"/>
        <v>6</v>
      </c>
      <c r="U37" s="115">
        <f t="shared" si="44"/>
        <v>7</v>
      </c>
      <c r="V37" s="117">
        <f t="shared" si="44"/>
        <v>8</v>
      </c>
      <c r="W37" s="117">
        <f t="shared" si="44"/>
        <v>9</v>
      </c>
      <c r="X37" s="487">
        <f t="shared" si="44"/>
        <v>10</v>
      </c>
      <c r="Y37" s="488"/>
      <c r="Z37" s="121">
        <f t="shared" si="45"/>
        <v>11</v>
      </c>
      <c r="AB37" s="119">
        <f t="shared" ref="AB37:AB46" si="60">AI35+1</f>
        <v>2</v>
      </c>
      <c r="AC37" s="119">
        <f t="shared" ref="AC37:AE44" si="61">AB37+1</f>
        <v>3</v>
      </c>
      <c r="AD37" s="115">
        <f t="shared" si="61"/>
        <v>4</v>
      </c>
      <c r="AE37" s="117">
        <f t="shared" si="61"/>
        <v>5</v>
      </c>
      <c r="AF37" s="117">
        <f t="shared" ref="AF37:AG42" si="62">AE37+1</f>
        <v>6</v>
      </c>
      <c r="AG37" s="487">
        <f t="shared" si="62"/>
        <v>7</v>
      </c>
      <c r="AH37" s="488"/>
      <c r="AI37" s="121">
        <f t="shared" si="46"/>
        <v>8</v>
      </c>
      <c r="AJ37" s="95"/>
      <c r="AK37" s="119">
        <f t="shared" ref="AK37:AK44" si="63">AR35+1</f>
        <v>7</v>
      </c>
      <c r="AL37" s="227">
        <f t="shared" ref="AL37:AP44" si="64">AK37+1</f>
        <v>8</v>
      </c>
      <c r="AM37" s="115">
        <f t="shared" si="64"/>
        <v>9</v>
      </c>
      <c r="AN37" s="117">
        <f t="shared" si="64"/>
        <v>10</v>
      </c>
      <c r="AO37" s="117">
        <f t="shared" si="64"/>
        <v>11</v>
      </c>
      <c r="AP37" s="487">
        <f t="shared" si="64"/>
        <v>12</v>
      </c>
      <c r="AQ37" s="488"/>
      <c r="AR37" s="121">
        <f t="shared" ref="AR37:AR42" si="65">AP37+1</f>
        <v>13</v>
      </c>
    </row>
    <row r="38" spans="1:44" ht="9.9499999999999993" customHeight="1" x14ac:dyDescent="0.2">
      <c r="A38" s="120">
        <f t="shared" si="52"/>
        <v>155</v>
      </c>
      <c r="B38" s="116">
        <f t="shared" si="53"/>
        <v>156</v>
      </c>
      <c r="C38" s="116">
        <f t="shared" si="53"/>
        <v>157</v>
      </c>
      <c r="D38" s="116">
        <f t="shared" si="54"/>
        <v>158</v>
      </c>
      <c r="E38" s="116">
        <f t="shared" si="54"/>
        <v>159</v>
      </c>
      <c r="F38" s="144">
        <f t="shared" si="54"/>
        <v>160</v>
      </c>
      <c r="G38" s="143" t="s">
        <v>119</v>
      </c>
      <c r="H38" s="120">
        <f t="shared" si="37"/>
        <v>161</v>
      </c>
      <c r="J38" s="120">
        <f t="shared" si="55"/>
        <v>190</v>
      </c>
      <c r="K38" s="172">
        <f t="shared" si="56"/>
        <v>191</v>
      </c>
      <c r="L38" s="116">
        <f t="shared" si="56"/>
        <v>192</v>
      </c>
      <c r="M38" s="116">
        <f t="shared" si="56"/>
        <v>193</v>
      </c>
      <c r="N38" s="116">
        <f t="shared" si="56"/>
        <v>194</v>
      </c>
      <c r="O38" s="144">
        <f t="shared" si="57"/>
        <v>195</v>
      </c>
      <c r="P38" s="143"/>
      <c r="Q38" s="120">
        <f t="shared" si="58"/>
        <v>196</v>
      </c>
      <c r="S38" s="120">
        <f t="shared" si="59"/>
        <v>218</v>
      </c>
      <c r="T38" s="207">
        <f t="shared" si="44"/>
        <v>219</v>
      </c>
      <c r="U38" s="116">
        <f t="shared" si="44"/>
        <v>220</v>
      </c>
      <c r="V38" s="116">
        <f t="shared" si="44"/>
        <v>221</v>
      </c>
      <c r="W38" s="116">
        <f t="shared" si="44"/>
        <v>222</v>
      </c>
      <c r="X38" s="144">
        <f t="shared" si="44"/>
        <v>223</v>
      </c>
      <c r="Y38" s="143"/>
      <c r="Z38" s="120">
        <f t="shared" si="45"/>
        <v>224</v>
      </c>
      <c r="AB38" s="120">
        <f t="shared" si="60"/>
        <v>246</v>
      </c>
      <c r="AC38" s="120">
        <f t="shared" si="61"/>
        <v>247</v>
      </c>
      <c r="AD38" s="116">
        <f t="shared" si="61"/>
        <v>248</v>
      </c>
      <c r="AE38" s="116">
        <f t="shared" si="61"/>
        <v>249</v>
      </c>
      <c r="AF38" s="116">
        <f t="shared" si="62"/>
        <v>250</v>
      </c>
      <c r="AG38" s="144">
        <f t="shared" si="62"/>
        <v>251</v>
      </c>
      <c r="AH38" s="143"/>
      <c r="AI38" s="120">
        <f t="shared" si="46"/>
        <v>252</v>
      </c>
      <c r="AJ38" s="118"/>
      <c r="AK38" s="120">
        <f t="shared" si="63"/>
        <v>281</v>
      </c>
      <c r="AL38" s="228">
        <f t="shared" si="64"/>
        <v>282</v>
      </c>
      <c r="AM38" s="116">
        <f t="shared" si="64"/>
        <v>283</v>
      </c>
      <c r="AN38" s="116">
        <f t="shared" si="64"/>
        <v>284</v>
      </c>
      <c r="AO38" s="116">
        <f t="shared" si="64"/>
        <v>285</v>
      </c>
      <c r="AP38" s="144">
        <f t="shared" si="64"/>
        <v>286</v>
      </c>
      <c r="AQ38" s="143" t="s">
        <v>119</v>
      </c>
      <c r="AR38" s="120">
        <f t="shared" si="65"/>
        <v>287</v>
      </c>
    </row>
    <row r="39" spans="1:44" ht="14.1" customHeight="1" x14ac:dyDescent="0.2">
      <c r="A39" s="119">
        <f t="shared" si="52"/>
        <v>10</v>
      </c>
      <c r="B39" s="115">
        <f t="shared" si="53"/>
        <v>11</v>
      </c>
      <c r="C39" s="115">
        <f t="shared" si="53"/>
        <v>12</v>
      </c>
      <c r="D39" s="117">
        <f t="shared" si="54"/>
        <v>13</v>
      </c>
      <c r="E39" s="117">
        <f t="shared" si="54"/>
        <v>14</v>
      </c>
      <c r="F39" s="487">
        <f t="shared" si="54"/>
        <v>15</v>
      </c>
      <c r="G39" s="488"/>
      <c r="H39" s="121">
        <f t="shared" si="37"/>
        <v>16</v>
      </c>
      <c r="J39" s="119">
        <f t="shared" si="55"/>
        <v>15</v>
      </c>
      <c r="K39" s="115">
        <f t="shared" si="56"/>
        <v>16</v>
      </c>
      <c r="L39" s="115">
        <f t="shared" si="56"/>
        <v>17</v>
      </c>
      <c r="M39" s="117">
        <f t="shared" si="56"/>
        <v>18</v>
      </c>
      <c r="N39" s="117">
        <f t="shared" si="56"/>
        <v>19</v>
      </c>
      <c r="O39" s="487">
        <f t="shared" si="57"/>
        <v>20</v>
      </c>
      <c r="P39" s="488"/>
      <c r="Q39" s="121">
        <f t="shared" si="58"/>
        <v>21</v>
      </c>
      <c r="S39" s="119">
        <f t="shared" si="59"/>
        <v>12</v>
      </c>
      <c r="T39" s="115">
        <f t="shared" si="44"/>
        <v>13</v>
      </c>
      <c r="U39" s="115">
        <f t="shared" si="44"/>
        <v>14</v>
      </c>
      <c r="V39" s="117">
        <f t="shared" si="44"/>
        <v>15</v>
      </c>
      <c r="W39" s="117">
        <f t="shared" si="44"/>
        <v>16</v>
      </c>
      <c r="X39" s="487">
        <f t="shared" si="44"/>
        <v>17</v>
      </c>
      <c r="Y39" s="488"/>
      <c r="Z39" s="121">
        <f t="shared" si="45"/>
        <v>18</v>
      </c>
      <c r="AB39" s="119">
        <f t="shared" si="60"/>
        <v>9</v>
      </c>
      <c r="AC39" s="115">
        <f t="shared" si="61"/>
        <v>10</v>
      </c>
      <c r="AD39" s="115">
        <f t="shared" si="61"/>
        <v>11</v>
      </c>
      <c r="AE39" s="117">
        <f t="shared" si="61"/>
        <v>12</v>
      </c>
      <c r="AF39" s="117">
        <f t="shared" si="62"/>
        <v>13</v>
      </c>
      <c r="AG39" s="487">
        <f t="shared" si="62"/>
        <v>14</v>
      </c>
      <c r="AH39" s="488"/>
      <c r="AI39" s="121">
        <f t="shared" si="46"/>
        <v>15</v>
      </c>
      <c r="AJ39" s="95"/>
      <c r="AK39" s="119">
        <f t="shared" si="63"/>
        <v>14</v>
      </c>
      <c r="AL39" s="188">
        <f t="shared" si="64"/>
        <v>15</v>
      </c>
      <c r="AM39" s="115">
        <f t="shared" si="64"/>
        <v>16</v>
      </c>
      <c r="AN39" s="117">
        <f t="shared" si="64"/>
        <v>17</v>
      </c>
      <c r="AO39" s="117">
        <f t="shared" si="64"/>
        <v>18</v>
      </c>
      <c r="AP39" s="487">
        <f t="shared" si="64"/>
        <v>19</v>
      </c>
      <c r="AQ39" s="488"/>
      <c r="AR39" s="121">
        <f t="shared" si="65"/>
        <v>20</v>
      </c>
    </row>
    <row r="40" spans="1:44" ht="9.9499999999999993" customHeight="1" x14ac:dyDescent="0.2">
      <c r="A40" s="120">
        <f t="shared" si="52"/>
        <v>162</v>
      </c>
      <c r="B40" s="116">
        <f t="shared" si="53"/>
        <v>163</v>
      </c>
      <c r="C40" s="116">
        <f t="shared" si="53"/>
        <v>164</v>
      </c>
      <c r="D40" s="116">
        <f t="shared" si="54"/>
        <v>165</v>
      </c>
      <c r="E40" s="116">
        <f t="shared" si="54"/>
        <v>166</v>
      </c>
      <c r="F40" s="144">
        <f t="shared" si="54"/>
        <v>167</v>
      </c>
      <c r="G40" s="143"/>
      <c r="H40" s="120">
        <f t="shared" si="37"/>
        <v>168</v>
      </c>
      <c r="J40" s="120">
        <f t="shared" si="55"/>
        <v>197</v>
      </c>
      <c r="K40" s="116">
        <f t="shared" si="56"/>
        <v>198</v>
      </c>
      <c r="L40" s="116">
        <f t="shared" si="56"/>
        <v>199</v>
      </c>
      <c r="M40" s="116">
        <f t="shared" si="56"/>
        <v>200</v>
      </c>
      <c r="N40" s="116">
        <f t="shared" si="56"/>
        <v>201</v>
      </c>
      <c r="O40" s="144">
        <f t="shared" si="57"/>
        <v>202</v>
      </c>
      <c r="P40" s="143" t="s">
        <v>119</v>
      </c>
      <c r="Q40" s="120">
        <f t="shared" si="58"/>
        <v>203</v>
      </c>
      <c r="S40" s="120">
        <f t="shared" si="59"/>
        <v>225</v>
      </c>
      <c r="T40" s="116">
        <f t="shared" si="44"/>
        <v>226</v>
      </c>
      <c r="U40" s="116">
        <f t="shared" si="44"/>
        <v>227</v>
      </c>
      <c r="V40" s="116">
        <f t="shared" si="44"/>
        <v>228</v>
      </c>
      <c r="W40" s="116">
        <f t="shared" si="44"/>
        <v>229</v>
      </c>
      <c r="X40" s="144">
        <f t="shared" si="44"/>
        <v>230</v>
      </c>
      <c r="Y40" s="143" t="s">
        <v>119</v>
      </c>
      <c r="Z40" s="120">
        <f t="shared" si="45"/>
        <v>231</v>
      </c>
      <c r="AB40" s="120">
        <f t="shared" si="60"/>
        <v>253</v>
      </c>
      <c r="AC40" s="116">
        <f t="shared" si="61"/>
        <v>254</v>
      </c>
      <c r="AD40" s="116">
        <f t="shared" si="61"/>
        <v>255</v>
      </c>
      <c r="AE40" s="116">
        <f t="shared" si="61"/>
        <v>256</v>
      </c>
      <c r="AF40" s="116">
        <f t="shared" si="62"/>
        <v>257</v>
      </c>
      <c r="AG40" s="144">
        <f t="shared" si="62"/>
        <v>258</v>
      </c>
      <c r="AH40" s="143" t="s">
        <v>119</v>
      </c>
      <c r="AI40" s="120">
        <f t="shared" si="46"/>
        <v>259</v>
      </c>
      <c r="AJ40" s="118"/>
      <c r="AK40" s="120">
        <f t="shared" si="63"/>
        <v>288</v>
      </c>
      <c r="AL40" s="172">
        <f t="shared" si="64"/>
        <v>289</v>
      </c>
      <c r="AM40" s="116">
        <f t="shared" si="64"/>
        <v>290</v>
      </c>
      <c r="AN40" s="116">
        <f t="shared" si="64"/>
        <v>291</v>
      </c>
      <c r="AO40" s="116">
        <f t="shared" si="64"/>
        <v>292</v>
      </c>
      <c r="AP40" s="144">
        <f t="shared" si="64"/>
        <v>293</v>
      </c>
      <c r="AQ40" s="143"/>
      <c r="AR40" s="120">
        <f t="shared" si="65"/>
        <v>294</v>
      </c>
    </row>
    <row r="41" spans="1:44" ht="14.1" customHeight="1" x14ac:dyDescent="0.2">
      <c r="A41" s="119">
        <f t="shared" si="52"/>
        <v>17</v>
      </c>
      <c r="B41" s="115">
        <f t="shared" si="53"/>
        <v>18</v>
      </c>
      <c r="C41" s="115">
        <f t="shared" si="53"/>
        <v>19</v>
      </c>
      <c r="D41" s="117">
        <f t="shared" si="54"/>
        <v>20</v>
      </c>
      <c r="E41" s="117">
        <f t="shared" si="54"/>
        <v>21</v>
      </c>
      <c r="F41" s="487">
        <f t="shared" si="54"/>
        <v>22</v>
      </c>
      <c r="G41" s="488"/>
      <c r="H41" s="121">
        <f t="shared" si="37"/>
        <v>23</v>
      </c>
      <c r="J41" s="119">
        <f t="shared" si="55"/>
        <v>22</v>
      </c>
      <c r="K41" s="115">
        <f t="shared" si="56"/>
        <v>23</v>
      </c>
      <c r="L41" s="115">
        <f t="shared" si="56"/>
        <v>24</v>
      </c>
      <c r="M41" s="117">
        <f t="shared" si="56"/>
        <v>25</v>
      </c>
      <c r="N41" s="117">
        <f t="shared" si="56"/>
        <v>26</v>
      </c>
      <c r="O41" s="487">
        <f t="shared" si="57"/>
        <v>27</v>
      </c>
      <c r="P41" s="488"/>
      <c r="Q41" s="121">
        <f t="shared" si="58"/>
        <v>28</v>
      </c>
      <c r="S41" s="119">
        <f t="shared" si="59"/>
        <v>19</v>
      </c>
      <c r="T41" s="115">
        <f t="shared" si="44"/>
        <v>20</v>
      </c>
      <c r="U41" s="115">
        <f t="shared" si="44"/>
        <v>21</v>
      </c>
      <c r="V41" s="117">
        <f t="shared" si="44"/>
        <v>22</v>
      </c>
      <c r="W41" s="117">
        <f t="shared" si="44"/>
        <v>23</v>
      </c>
      <c r="X41" s="487">
        <f t="shared" si="44"/>
        <v>24</v>
      </c>
      <c r="Y41" s="488"/>
      <c r="Z41" s="121">
        <f t="shared" si="45"/>
        <v>25</v>
      </c>
      <c r="AB41" s="119">
        <f t="shared" si="60"/>
        <v>16</v>
      </c>
      <c r="AC41" s="115">
        <f t="shared" si="61"/>
        <v>17</v>
      </c>
      <c r="AD41" s="115">
        <f t="shared" si="61"/>
        <v>18</v>
      </c>
      <c r="AE41" s="117">
        <f t="shared" si="61"/>
        <v>19</v>
      </c>
      <c r="AF41" s="117">
        <f t="shared" si="62"/>
        <v>20</v>
      </c>
      <c r="AG41" s="487">
        <f t="shared" si="62"/>
        <v>21</v>
      </c>
      <c r="AH41" s="488"/>
      <c r="AI41" s="121">
        <f t="shared" si="46"/>
        <v>22</v>
      </c>
      <c r="AJ41" s="95"/>
      <c r="AK41" s="119">
        <f t="shared" si="63"/>
        <v>21</v>
      </c>
      <c r="AL41" s="115">
        <f t="shared" si="64"/>
        <v>22</v>
      </c>
      <c r="AM41" s="115">
        <f t="shared" si="64"/>
        <v>23</v>
      </c>
      <c r="AN41" s="117">
        <f t="shared" si="64"/>
        <v>24</v>
      </c>
      <c r="AO41" s="117">
        <f t="shared" si="64"/>
        <v>25</v>
      </c>
      <c r="AP41" s="487">
        <f t="shared" si="64"/>
        <v>26</v>
      </c>
      <c r="AQ41" s="488"/>
      <c r="AR41" s="121">
        <f t="shared" si="65"/>
        <v>27</v>
      </c>
    </row>
    <row r="42" spans="1:44" ht="9.9499999999999993" customHeight="1" x14ac:dyDescent="0.2">
      <c r="A42" s="120">
        <f t="shared" si="52"/>
        <v>169</v>
      </c>
      <c r="B42" s="116">
        <f t="shared" si="53"/>
        <v>170</v>
      </c>
      <c r="C42" s="116">
        <f t="shared" si="53"/>
        <v>171</v>
      </c>
      <c r="D42" s="116">
        <f t="shared" si="54"/>
        <v>172</v>
      </c>
      <c r="E42" s="116">
        <f t="shared" si="54"/>
        <v>173</v>
      </c>
      <c r="F42" s="144">
        <f t="shared" si="54"/>
        <v>174</v>
      </c>
      <c r="G42" s="143" t="s">
        <v>119</v>
      </c>
      <c r="H42" s="120">
        <f t="shared" si="37"/>
        <v>175</v>
      </c>
      <c r="J42" s="120">
        <f t="shared" si="55"/>
        <v>204</v>
      </c>
      <c r="K42" s="116">
        <f t="shared" si="56"/>
        <v>205</v>
      </c>
      <c r="L42" s="116">
        <f t="shared" si="56"/>
        <v>206</v>
      </c>
      <c r="M42" s="116">
        <f t="shared" si="56"/>
        <v>207</v>
      </c>
      <c r="N42" s="116">
        <f t="shared" si="56"/>
        <v>208</v>
      </c>
      <c r="O42" s="144">
        <f t="shared" si="57"/>
        <v>209</v>
      </c>
      <c r="P42" s="143"/>
      <c r="Q42" s="120">
        <f t="shared" si="58"/>
        <v>210</v>
      </c>
      <c r="S42" s="120">
        <f t="shared" si="59"/>
        <v>232</v>
      </c>
      <c r="T42" s="116">
        <f t="shared" si="44"/>
        <v>233</v>
      </c>
      <c r="U42" s="116">
        <f t="shared" si="44"/>
        <v>234</v>
      </c>
      <c r="V42" s="116">
        <f t="shared" si="44"/>
        <v>235</v>
      </c>
      <c r="W42" s="116">
        <f t="shared" si="44"/>
        <v>236</v>
      </c>
      <c r="X42" s="144">
        <f t="shared" si="44"/>
        <v>237</v>
      </c>
      <c r="Y42" s="143"/>
      <c r="Z42" s="120">
        <f t="shared" si="45"/>
        <v>238</v>
      </c>
      <c r="AB42" s="120">
        <f t="shared" si="60"/>
        <v>260</v>
      </c>
      <c r="AC42" s="116">
        <f t="shared" si="61"/>
        <v>261</v>
      </c>
      <c r="AD42" s="116">
        <f t="shared" si="61"/>
        <v>262</v>
      </c>
      <c r="AE42" s="116">
        <f t="shared" si="61"/>
        <v>263</v>
      </c>
      <c r="AF42" s="116">
        <f t="shared" si="62"/>
        <v>264</v>
      </c>
      <c r="AG42" s="144">
        <f t="shared" si="62"/>
        <v>265</v>
      </c>
      <c r="AH42" s="143"/>
      <c r="AI42" s="120">
        <f t="shared" si="46"/>
        <v>266</v>
      </c>
      <c r="AJ42" s="118"/>
      <c r="AK42" s="120">
        <f t="shared" si="63"/>
        <v>295</v>
      </c>
      <c r="AL42" s="116">
        <f t="shared" si="64"/>
        <v>296</v>
      </c>
      <c r="AM42" s="116">
        <f t="shared" si="64"/>
        <v>297</v>
      </c>
      <c r="AN42" s="116">
        <f t="shared" si="64"/>
        <v>298</v>
      </c>
      <c r="AO42" s="116">
        <f t="shared" si="64"/>
        <v>299</v>
      </c>
      <c r="AP42" s="144">
        <f t="shared" si="64"/>
        <v>300</v>
      </c>
      <c r="AQ42" s="143" t="s">
        <v>119</v>
      </c>
      <c r="AR42" s="120">
        <f t="shared" si="65"/>
        <v>301</v>
      </c>
    </row>
    <row r="43" spans="1:44" ht="14.1" customHeight="1" x14ac:dyDescent="0.2">
      <c r="A43" s="119">
        <f t="shared" si="52"/>
        <v>24</v>
      </c>
      <c r="B43" s="115">
        <f t="shared" si="53"/>
        <v>25</v>
      </c>
      <c r="C43" s="115">
        <f t="shared" si="53"/>
        <v>26</v>
      </c>
      <c r="D43" s="115">
        <f>C43+1</f>
        <v>27</v>
      </c>
      <c r="E43" s="117">
        <f t="shared" si="54"/>
        <v>28</v>
      </c>
      <c r="F43" s="487">
        <f t="shared" ref="F43:F44" si="66">E43+1</f>
        <v>29</v>
      </c>
      <c r="G43" s="488"/>
      <c r="H43" s="121">
        <f t="shared" si="37"/>
        <v>30</v>
      </c>
      <c r="J43" s="119">
        <f t="shared" si="55"/>
        <v>29</v>
      </c>
      <c r="K43" s="115">
        <f t="shared" si="56"/>
        <v>30</v>
      </c>
      <c r="L43" s="115">
        <f t="shared" si="56"/>
        <v>31</v>
      </c>
      <c r="M43" s="115"/>
      <c r="N43" s="115"/>
      <c r="O43" s="487"/>
      <c r="P43" s="488"/>
      <c r="Q43" s="121"/>
      <c r="S43" s="119">
        <f t="shared" si="59"/>
        <v>26</v>
      </c>
      <c r="T43" s="115">
        <f>S43+1</f>
        <v>27</v>
      </c>
      <c r="U43" s="115">
        <f>T43+1</f>
        <v>28</v>
      </c>
      <c r="V43" s="117">
        <f t="shared" si="44"/>
        <v>29</v>
      </c>
      <c r="W43" s="117">
        <f t="shared" si="44"/>
        <v>30</v>
      </c>
      <c r="X43" s="487">
        <f t="shared" ref="X43:X44" si="67">W43+1</f>
        <v>31</v>
      </c>
      <c r="Y43" s="488"/>
      <c r="Z43" s="121"/>
      <c r="AB43" s="119">
        <f t="shared" si="60"/>
        <v>23</v>
      </c>
      <c r="AC43" s="115">
        <f t="shared" si="61"/>
        <v>24</v>
      </c>
      <c r="AD43" s="115">
        <f t="shared" si="61"/>
        <v>25</v>
      </c>
      <c r="AE43" s="115">
        <f t="shared" si="61"/>
        <v>26</v>
      </c>
      <c r="AF43" s="115">
        <f>AE43+1</f>
        <v>27</v>
      </c>
      <c r="AG43" s="487">
        <f t="shared" ref="AG43:AG44" si="68">AF43+1</f>
        <v>28</v>
      </c>
      <c r="AH43" s="488"/>
      <c r="AI43" s="121">
        <f t="shared" si="46"/>
        <v>29</v>
      </c>
      <c r="AJ43" s="95"/>
      <c r="AK43" s="119">
        <f t="shared" si="63"/>
        <v>28</v>
      </c>
      <c r="AL43" s="115">
        <f t="shared" si="64"/>
        <v>29</v>
      </c>
      <c r="AM43" s="115">
        <f t="shared" si="64"/>
        <v>30</v>
      </c>
      <c r="AN43" s="117">
        <f t="shared" si="64"/>
        <v>31</v>
      </c>
      <c r="AO43" s="115"/>
      <c r="AP43" s="487"/>
      <c r="AQ43" s="488"/>
      <c r="AR43" s="121"/>
    </row>
    <row r="44" spans="1:44" ht="9.9499999999999993" customHeight="1" x14ac:dyDescent="0.2">
      <c r="A44" s="120">
        <f t="shared" si="52"/>
        <v>176</v>
      </c>
      <c r="B44" s="116">
        <f t="shared" si="53"/>
        <v>177</v>
      </c>
      <c r="C44" s="116">
        <f t="shared" si="53"/>
        <v>178</v>
      </c>
      <c r="D44" s="116">
        <f>C44+1</f>
        <v>179</v>
      </c>
      <c r="E44" s="116">
        <f t="shared" si="54"/>
        <v>180</v>
      </c>
      <c r="F44" s="144">
        <f t="shared" si="66"/>
        <v>181</v>
      </c>
      <c r="G44" s="143"/>
      <c r="H44" s="120">
        <f t="shared" si="37"/>
        <v>182</v>
      </c>
      <c r="J44" s="120">
        <f t="shared" si="55"/>
        <v>211</v>
      </c>
      <c r="K44" s="116">
        <f t="shared" si="56"/>
        <v>212</v>
      </c>
      <c r="L44" s="116">
        <f t="shared" si="56"/>
        <v>213</v>
      </c>
      <c r="M44" s="116"/>
      <c r="N44" s="116"/>
      <c r="O44" s="144"/>
      <c r="P44" s="143"/>
      <c r="Q44" s="120"/>
      <c r="S44" s="120">
        <f t="shared" si="59"/>
        <v>239</v>
      </c>
      <c r="T44" s="116">
        <f>S44+1</f>
        <v>240</v>
      </c>
      <c r="U44" s="116">
        <f>T44+1</f>
        <v>241</v>
      </c>
      <c r="V44" s="116">
        <f t="shared" si="44"/>
        <v>242</v>
      </c>
      <c r="W44" s="116">
        <f t="shared" si="44"/>
        <v>243</v>
      </c>
      <c r="X44" s="144">
        <f t="shared" si="67"/>
        <v>244</v>
      </c>
      <c r="Y44" s="143" t="s">
        <v>119</v>
      </c>
      <c r="Z44" s="120"/>
      <c r="AB44" s="120">
        <f t="shared" si="60"/>
        <v>267</v>
      </c>
      <c r="AC44" s="116">
        <f t="shared" si="61"/>
        <v>268</v>
      </c>
      <c r="AD44" s="116">
        <f t="shared" si="61"/>
        <v>269</v>
      </c>
      <c r="AE44" s="116">
        <f t="shared" si="61"/>
        <v>270</v>
      </c>
      <c r="AF44" s="116">
        <f>AE44+1</f>
        <v>271</v>
      </c>
      <c r="AG44" s="144">
        <f t="shared" si="68"/>
        <v>272</v>
      </c>
      <c r="AH44" s="143" t="s">
        <v>119</v>
      </c>
      <c r="AI44" s="120">
        <f t="shared" si="46"/>
        <v>273</v>
      </c>
      <c r="AJ44" s="118"/>
      <c r="AK44" s="120">
        <f t="shared" si="63"/>
        <v>302</v>
      </c>
      <c r="AL44" s="116">
        <f t="shared" si="64"/>
        <v>303</v>
      </c>
      <c r="AM44" s="116">
        <f t="shared" si="64"/>
        <v>304</v>
      </c>
      <c r="AN44" s="116">
        <f t="shared" si="64"/>
        <v>305</v>
      </c>
      <c r="AO44" s="116"/>
      <c r="AP44" s="144"/>
      <c r="AQ44" s="143"/>
      <c r="AR44" s="120"/>
    </row>
    <row r="45" spans="1:44" ht="14.1" customHeight="1" outlineLevel="1" x14ac:dyDescent="0.2">
      <c r="A45" s="119"/>
      <c r="B45" s="115"/>
      <c r="C45" s="115"/>
      <c r="D45" s="117"/>
      <c r="E45" s="117"/>
      <c r="F45" s="487"/>
      <c r="G45" s="488"/>
      <c r="H45" s="121"/>
      <c r="J45" s="119"/>
      <c r="K45" s="115"/>
      <c r="L45" s="115"/>
      <c r="M45" s="117"/>
      <c r="N45" s="117"/>
      <c r="O45" s="487"/>
      <c r="P45" s="488"/>
      <c r="Q45" s="121"/>
      <c r="S45" s="119"/>
      <c r="T45" s="115"/>
      <c r="U45" s="115"/>
      <c r="V45" s="117"/>
      <c r="W45" s="117"/>
      <c r="X45" s="487"/>
      <c r="Y45" s="488"/>
      <c r="Z45" s="121"/>
      <c r="AB45" s="119">
        <f t="shared" si="60"/>
        <v>30</v>
      </c>
      <c r="AC45" s="115"/>
      <c r="AD45" s="115"/>
      <c r="AE45" s="117"/>
      <c r="AF45" s="117"/>
      <c r="AG45" s="487"/>
      <c r="AH45" s="488"/>
      <c r="AI45" s="121"/>
      <c r="AJ45" s="95"/>
      <c r="AK45" s="119"/>
      <c r="AL45" s="115"/>
      <c r="AM45" s="115"/>
      <c r="AN45" s="117"/>
      <c r="AO45" s="117"/>
      <c r="AP45" s="487"/>
      <c r="AQ45" s="488"/>
      <c r="AR45" s="121"/>
    </row>
    <row r="46" spans="1:44" ht="9.9499999999999993" customHeight="1" outlineLevel="1" x14ac:dyDescent="0.2">
      <c r="A46" s="120"/>
      <c r="B46" s="116"/>
      <c r="C46" s="116"/>
      <c r="D46" s="116"/>
      <c r="E46" s="116"/>
      <c r="F46" s="144"/>
      <c r="G46" s="143"/>
      <c r="H46" s="120"/>
      <c r="J46" s="120"/>
      <c r="K46" s="116"/>
      <c r="L46" s="116"/>
      <c r="M46" s="116"/>
      <c r="N46" s="116"/>
      <c r="O46" s="144"/>
      <c r="P46" s="143"/>
      <c r="Q46" s="120"/>
      <c r="S46" s="120"/>
      <c r="T46" s="116"/>
      <c r="U46" s="116"/>
      <c r="V46" s="116"/>
      <c r="W46" s="116"/>
      <c r="X46" s="144"/>
      <c r="Y46" s="143"/>
      <c r="Z46" s="120"/>
      <c r="AB46" s="120">
        <f t="shared" si="60"/>
        <v>274</v>
      </c>
      <c r="AC46" s="116"/>
      <c r="AD46" s="116"/>
      <c r="AE46" s="116"/>
      <c r="AF46" s="116"/>
      <c r="AG46" s="144"/>
      <c r="AH46" s="143"/>
      <c r="AI46" s="120"/>
      <c r="AJ46" s="118"/>
      <c r="AK46" s="120"/>
      <c r="AL46" s="116"/>
      <c r="AM46" s="116"/>
      <c r="AN46" s="116"/>
      <c r="AO46" s="116"/>
      <c r="AP46" s="144"/>
      <c r="AQ46" s="143"/>
      <c r="AR46" s="120"/>
    </row>
    <row r="47" spans="1:44" ht="2.1" customHeight="1" x14ac:dyDescent="0.2"/>
    <row r="48" spans="1:44" ht="9.9499999999999993" customHeight="1" outlineLevel="1" x14ac:dyDescent="0.2">
      <c r="A48" s="493" t="s">
        <v>28</v>
      </c>
      <c r="B48" s="494"/>
      <c r="C48" s="494"/>
      <c r="D48" s="495"/>
      <c r="E48" s="496" t="s">
        <v>40</v>
      </c>
      <c r="F48" s="497"/>
      <c r="G48" s="497"/>
      <c r="H48" s="498"/>
      <c r="I48" s="5"/>
      <c r="J48" s="493" t="s">
        <v>28</v>
      </c>
      <c r="K48" s="494"/>
      <c r="L48" s="494"/>
      <c r="M48" s="495"/>
      <c r="N48" s="496" t="s">
        <v>40</v>
      </c>
      <c r="O48" s="497"/>
      <c r="P48" s="497"/>
      <c r="Q48" s="498"/>
      <c r="R48" s="5"/>
      <c r="S48" s="493" t="s">
        <v>28</v>
      </c>
      <c r="T48" s="494"/>
      <c r="U48" s="494"/>
      <c r="V48" s="495"/>
      <c r="W48" s="496" t="s">
        <v>40</v>
      </c>
      <c r="X48" s="497"/>
      <c r="Y48" s="497"/>
      <c r="Z48" s="498"/>
      <c r="AA48" s="5"/>
      <c r="AB48" s="493" t="s">
        <v>28</v>
      </c>
      <c r="AC48" s="494"/>
      <c r="AD48" s="494"/>
      <c r="AE48" s="495"/>
      <c r="AF48" s="496" t="s">
        <v>40</v>
      </c>
      <c r="AG48" s="497"/>
      <c r="AH48" s="497"/>
      <c r="AI48" s="498"/>
      <c r="AJ48" s="5"/>
      <c r="AK48" s="493" t="s">
        <v>28</v>
      </c>
      <c r="AL48" s="494"/>
      <c r="AM48" s="494"/>
      <c r="AN48" s="495"/>
      <c r="AO48" s="496" t="s">
        <v>40</v>
      </c>
      <c r="AP48" s="497"/>
      <c r="AQ48" s="497"/>
      <c r="AR48" s="498"/>
    </row>
    <row r="49" spans="1:44" ht="9.9499999999999993" customHeight="1" outlineLevel="1" x14ac:dyDescent="0.2">
      <c r="A49" s="499"/>
      <c r="B49" s="500"/>
      <c r="C49" s="500"/>
      <c r="D49" s="501"/>
      <c r="E49" s="502" t="str">
        <f>IF(OR($AE$4=0,$AE$4=""),"",IF((INT(E31*100+0.5)-INT(A49*100+0.5))/100=0,"0",(INT(AO31*100+0.5)-INT(A49*100+0.5))/100))</f>
        <v/>
      </c>
      <c r="F49" s="503"/>
      <c r="G49" s="503"/>
      <c r="H49" s="504"/>
      <c r="I49" s="5"/>
      <c r="J49" s="499"/>
      <c r="K49" s="500"/>
      <c r="L49" s="500"/>
      <c r="M49" s="501"/>
      <c r="N49" s="502" t="str">
        <f>IF(OR($AE$4=0,$AE$4=""),"",IF((INT(E85*100+0.5)-INT(J49*100+0.5))/100=0,"0",(INT(E49*100+0.5)-INT(J49*100+0.5))/100))</f>
        <v/>
      </c>
      <c r="O49" s="503"/>
      <c r="P49" s="503"/>
      <c r="Q49" s="504"/>
      <c r="R49" s="5"/>
      <c r="S49" s="499"/>
      <c r="T49" s="500"/>
      <c r="U49" s="500"/>
      <c r="V49" s="501"/>
      <c r="W49" s="502" t="str">
        <f>IF(OR($AE$4=0,$AE$4=""),"",IF((INT(N85*100+0.5)-INT(S49*100+0.5))/100=0,"0",(INT(N49*100+0.5)-INT(S49*100+0.5))/100))</f>
        <v/>
      </c>
      <c r="X49" s="503"/>
      <c r="Y49" s="503"/>
      <c r="Z49" s="504"/>
      <c r="AA49" s="5"/>
      <c r="AB49" s="499"/>
      <c r="AC49" s="500"/>
      <c r="AD49" s="500"/>
      <c r="AE49" s="501"/>
      <c r="AF49" s="502" t="str">
        <f>IF(OR($AE$4=0,$AE$4=""),"",IF((INT(W85*100+0.5)-INT(AB49*100+0.5))/100=0,"0",(INT(W49*100+0.5)-INT(AB49*100+0.5))/100))</f>
        <v/>
      </c>
      <c r="AG49" s="503"/>
      <c r="AH49" s="503"/>
      <c r="AI49" s="504"/>
      <c r="AJ49" s="5"/>
      <c r="AK49" s="499"/>
      <c r="AL49" s="500"/>
      <c r="AM49" s="500"/>
      <c r="AN49" s="501"/>
      <c r="AO49" s="502" t="str">
        <f>IF(OR($AE$4=0,$AE$4=""),"",IF((INT(AF85*100+0.5)-INT(AK49*100+0.5))/100=0,"0",(INT(AF49*100+0.5)-INT(AK49*100+0.5))/100))</f>
        <v/>
      </c>
      <c r="AP49" s="503"/>
      <c r="AQ49" s="503"/>
      <c r="AR49" s="504"/>
    </row>
    <row r="50" spans="1:44" ht="6" customHeight="1" x14ac:dyDescent="0.2"/>
    <row r="51" spans="1:44" ht="12" customHeight="1" x14ac:dyDescent="0.2">
      <c r="A51" s="122" t="s">
        <v>17</v>
      </c>
      <c r="B51" s="123"/>
      <c r="C51" s="123"/>
      <c r="D51" s="123"/>
      <c r="E51" s="123"/>
      <c r="F51" s="123"/>
      <c r="G51" s="123"/>
      <c r="H51" s="124"/>
      <c r="J51" s="122" t="s">
        <v>18</v>
      </c>
      <c r="K51" s="123"/>
      <c r="L51" s="123"/>
      <c r="M51" s="123"/>
      <c r="N51" s="123"/>
      <c r="O51" s="123"/>
      <c r="P51" s="123"/>
      <c r="Q51" s="124"/>
      <c r="S51" s="532" t="s">
        <v>127</v>
      </c>
      <c r="T51" s="533"/>
      <c r="U51" s="533"/>
      <c r="V51" s="533"/>
      <c r="W51" s="174">
        <f>Q12+1</f>
        <v>2013</v>
      </c>
      <c r="X51" s="174"/>
      <c r="Y51" s="173"/>
      <c r="Z51" s="175"/>
      <c r="AB51" s="532" t="s">
        <v>128</v>
      </c>
      <c r="AC51" s="533"/>
      <c r="AD51" s="533"/>
      <c r="AE51" s="533"/>
      <c r="AF51" s="174">
        <f>Q12+1</f>
        <v>2013</v>
      </c>
      <c r="AG51" s="174"/>
      <c r="AH51" s="173"/>
      <c r="AI51" s="175"/>
      <c r="AJ51" s="8"/>
      <c r="AK51" s="532" t="s">
        <v>129</v>
      </c>
      <c r="AL51" s="533"/>
      <c r="AM51" s="533"/>
      <c r="AN51" s="533"/>
      <c r="AO51" s="174">
        <f>Q12+1</f>
        <v>2013</v>
      </c>
      <c r="AP51" s="174"/>
      <c r="AQ51" s="173"/>
      <c r="AR51" s="175"/>
    </row>
    <row r="52" spans="1:44" ht="12" customHeight="1" x14ac:dyDescent="0.2">
      <c r="A52" s="9" t="s">
        <v>0</v>
      </c>
      <c r="B52" s="10" t="s">
        <v>1</v>
      </c>
      <c r="C52" s="10" t="s">
        <v>2</v>
      </c>
      <c r="D52" s="10" t="s">
        <v>3</v>
      </c>
      <c r="E52" s="10" t="s">
        <v>4</v>
      </c>
      <c r="F52" s="485" t="s">
        <v>5</v>
      </c>
      <c r="G52" s="486"/>
      <c r="H52" s="9" t="s">
        <v>6</v>
      </c>
      <c r="J52" s="9" t="s">
        <v>0</v>
      </c>
      <c r="K52" s="10" t="s">
        <v>1</v>
      </c>
      <c r="L52" s="10" t="s">
        <v>2</v>
      </c>
      <c r="M52" s="10" t="s">
        <v>3</v>
      </c>
      <c r="N52" s="10" t="s">
        <v>4</v>
      </c>
      <c r="O52" s="485" t="s">
        <v>5</v>
      </c>
      <c r="P52" s="486"/>
      <c r="Q52" s="9" t="s">
        <v>6</v>
      </c>
      <c r="S52" s="9" t="s">
        <v>0</v>
      </c>
      <c r="T52" s="10" t="s">
        <v>1</v>
      </c>
      <c r="U52" s="10" t="s">
        <v>2</v>
      </c>
      <c r="V52" s="10" t="s">
        <v>3</v>
      </c>
      <c r="W52" s="10" t="s">
        <v>4</v>
      </c>
      <c r="X52" s="485" t="s">
        <v>5</v>
      </c>
      <c r="Y52" s="486"/>
      <c r="Z52" s="9" t="s">
        <v>6</v>
      </c>
      <c r="AB52" s="9" t="s">
        <v>0</v>
      </c>
      <c r="AC52" s="10" t="s">
        <v>1</v>
      </c>
      <c r="AD52" s="10" t="s">
        <v>2</v>
      </c>
      <c r="AE52" s="10" t="s">
        <v>3</v>
      </c>
      <c r="AF52" s="10" t="s">
        <v>4</v>
      </c>
      <c r="AG52" s="485" t="s">
        <v>5</v>
      </c>
      <c r="AH52" s="486"/>
      <c r="AI52" s="9" t="s">
        <v>6</v>
      </c>
      <c r="AJ52" s="8"/>
      <c r="AK52" s="9" t="s">
        <v>0</v>
      </c>
      <c r="AL52" s="10" t="s">
        <v>1</v>
      </c>
      <c r="AM52" s="10" t="s">
        <v>2</v>
      </c>
      <c r="AN52" s="10" t="s">
        <v>3</v>
      </c>
      <c r="AO52" s="10" t="s">
        <v>4</v>
      </c>
      <c r="AP52" s="485" t="s">
        <v>5</v>
      </c>
      <c r="AQ52" s="486"/>
      <c r="AR52" s="9" t="s">
        <v>6</v>
      </c>
    </row>
    <row r="53" spans="1:44" ht="14.1" customHeight="1" x14ac:dyDescent="0.2">
      <c r="A53" s="119"/>
      <c r="B53" s="115"/>
      <c r="C53" s="115"/>
      <c r="D53" s="117"/>
      <c r="E53" s="117">
        <v>1</v>
      </c>
      <c r="F53" s="491">
        <f t="shared" ref="C53:F62" si="69">E53+1</f>
        <v>2</v>
      </c>
      <c r="G53" s="511"/>
      <c r="H53" s="121">
        <f t="shared" ref="H53:H60" si="70">F53+1</f>
        <v>3</v>
      </c>
      <c r="J53" s="119"/>
      <c r="K53" s="115"/>
      <c r="L53" s="115"/>
      <c r="M53" s="115"/>
      <c r="N53" s="115"/>
      <c r="O53" s="487"/>
      <c r="P53" s="488"/>
      <c r="Q53" s="121">
        <v>1</v>
      </c>
      <c r="S53" s="119"/>
      <c r="T53" s="188"/>
      <c r="U53" s="227">
        <f t="shared" ref="U53:U62" si="71">T53+1</f>
        <v>1</v>
      </c>
      <c r="V53" s="117">
        <f t="shared" ref="V53:V62" si="72">U53+1</f>
        <v>2</v>
      </c>
      <c r="W53" s="117">
        <f t="shared" ref="W53:W62" si="73">V53+1</f>
        <v>3</v>
      </c>
      <c r="X53" s="201">
        <f t="shared" ref="X53:X60" si="74">W53+1</f>
        <v>4</v>
      </c>
      <c r="Y53" s="200"/>
      <c r="Z53" s="121">
        <f t="shared" ref="Z53:Z60" si="75">X53+1</f>
        <v>5</v>
      </c>
      <c r="AB53" s="119"/>
      <c r="AC53" s="115"/>
      <c r="AD53" s="115"/>
      <c r="AE53" s="115"/>
      <c r="AF53" s="115"/>
      <c r="AG53" s="487">
        <v>1</v>
      </c>
      <c r="AH53" s="488"/>
      <c r="AI53" s="121">
        <f t="shared" ref="AI53:AI60" si="76">AG53+1</f>
        <v>2</v>
      </c>
      <c r="AJ53" s="95"/>
      <c r="AK53" s="119"/>
      <c r="AL53" s="115"/>
      <c r="AM53" s="115"/>
      <c r="AN53" s="115"/>
      <c r="AO53" s="115"/>
      <c r="AP53" s="487">
        <v>1</v>
      </c>
      <c r="AQ53" s="488"/>
      <c r="AR53" s="121">
        <f t="shared" ref="AR53:AR60" si="77">AP53+1</f>
        <v>2</v>
      </c>
    </row>
    <row r="54" spans="1:44" ht="9.9499999999999993" customHeight="1" x14ac:dyDescent="0.2">
      <c r="A54" s="120"/>
      <c r="B54" s="116"/>
      <c r="C54" s="116"/>
      <c r="D54" s="116"/>
      <c r="E54" s="116">
        <f>AN44+1</f>
        <v>306</v>
      </c>
      <c r="F54" s="162">
        <f t="shared" si="69"/>
        <v>307</v>
      </c>
      <c r="G54" s="143"/>
      <c r="H54" s="120">
        <f t="shared" si="70"/>
        <v>308</v>
      </c>
      <c r="J54" s="120"/>
      <c r="K54" s="116"/>
      <c r="L54" s="116"/>
      <c r="M54" s="116"/>
      <c r="N54" s="116"/>
      <c r="O54" s="144"/>
      <c r="P54" s="143"/>
      <c r="Q54" s="120">
        <f>F62+1</f>
        <v>336</v>
      </c>
      <c r="S54" s="120"/>
      <c r="T54" s="172"/>
      <c r="U54" s="228">
        <f>K64+1</f>
        <v>367</v>
      </c>
      <c r="V54" s="116">
        <f t="shared" si="72"/>
        <v>368</v>
      </c>
      <c r="W54" s="116">
        <f t="shared" si="73"/>
        <v>369</v>
      </c>
      <c r="X54" s="144">
        <f t="shared" si="74"/>
        <v>370</v>
      </c>
      <c r="Y54" s="143" t="s">
        <v>119</v>
      </c>
      <c r="Z54" s="120">
        <f t="shared" si="75"/>
        <v>371</v>
      </c>
      <c r="AB54" s="120"/>
      <c r="AC54" s="116"/>
      <c r="AD54" s="116"/>
      <c r="AE54" s="116"/>
      <c r="AF54" s="116"/>
      <c r="AG54" s="144">
        <f>W62+1</f>
        <v>398</v>
      </c>
      <c r="AH54" s="143" t="s">
        <v>119</v>
      </c>
      <c r="AI54" s="120">
        <f t="shared" si="76"/>
        <v>399</v>
      </c>
      <c r="AJ54" s="118"/>
      <c r="AK54" s="120"/>
      <c r="AL54" s="116"/>
      <c r="AM54" s="116"/>
      <c r="AN54" s="116"/>
      <c r="AO54" s="116"/>
      <c r="AP54" s="144">
        <f>AF62+1</f>
        <v>426</v>
      </c>
      <c r="AQ54" s="143" t="s">
        <v>119</v>
      </c>
      <c r="AR54" s="120">
        <f t="shared" si="77"/>
        <v>427</v>
      </c>
    </row>
    <row r="55" spans="1:44" ht="14.1" customHeight="1" x14ac:dyDescent="0.2">
      <c r="A55" s="119">
        <f t="shared" ref="A55:A62" si="78">H53+1</f>
        <v>4</v>
      </c>
      <c r="B55" s="115">
        <f t="shared" ref="B55:B62" si="79">A55+1</f>
        <v>5</v>
      </c>
      <c r="C55" s="115">
        <f t="shared" si="69"/>
        <v>6</v>
      </c>
      <c r="D55" s="171">
        <f t="shared" si="69"/>
        <v>7</v>
      </c>
      <c r="E55" s="171">
        <f t="shared" si="69"/>
        <v>8</v>
      </c>
      <c r="F55" s="491">
        <f t="shared" si="69"/>
        <v>9</v>
      </c>
      <c r="G55" s="511"/>
      <c r="H55" s="121">
        <f t="shared" si="70"/>
        <v>10</v>
      </c>
      <c r="J55" s="119">
        <f t="shared" ref="J55:J64" si="80">Q53+1</f>
        <v>2</v>
      </c>
      <c r="K55" s="115">
        <f t="shared" ref="K55:M64" si="81">J55+1</f>
        <v>3</v>
      </c>
      <c r="L55" s="115">
        <f t="shared" si="81"/>
        <v>4</v>
      </c>
      <c r="M55" s="117">
        <f t="shared" si="81"/>
        <v>5</v>
      </c>
      <c r="N55" s="117">
        <f t="shared" ref="N55:O62" si="82">M55+1</f>
        <v>6</v>
      </c>
      <c r="O55" s="487">
        <f t="shared" si="82"/>
        <v>7</v>
      </c>
      <c r="P55" s="488"/>
      <c r="Q55" s="121">
        <f t="shared" ref="Q55:Q62" si="83">O55+1</f>
        <v>8</v>
      </c>
      <c r="S55" s="119">
        <f t="shared" ref="S55:S62" si="84">Z53+1</f>
        <v>6</v>
      </c>
      <c r="T55" s="115">
        <f t="shared" ref="T55:T60" si="85">S55+1</f>
        <v>7</v>
      </c>
      <c r="U55" s="115">
        <f t="shared" si="71"/>
        <v>8</v>
      </c>
      <c r="V55" s="117">
        <f t="shared" si="72"/>
        <v>9</v>
      </c>
      <c r="W55" s="117">
        <f t="shared" si="73"/>
        <v>10</v>
      </c>
      <c r="X55" s="201">
        <f t="shared" si="74"/>
        <v>11</v>
      </c>
      <c r="Y55" s="200"/>
      <c r="Z55" s="121">
        <f t="shared" si="75"/>
        <v>12</v>
      </c>
      <c r="AB55" s="119">
        <f t="shared" ref="AB55:AB62" si="86">AI53+1</f>
        <v>3</v>
      </c>
      <c r="AC55" s="115">
        <f t="shared" ref="AC55:AD62" si="87">AB55+1</f>
        <v>4</v>
      </c>
      <c r="AD55" s="115">
        <f t="shared" si="87"/>
        <v>5</v>
      </c>
      <c r="AE55" s="117">
        <f t="shared" ref="AE55:AG62" si="88">AD55+1</f>
        <v>6</v>
      </c>
      <c r="AF55" s="117">
        <f t="shared" si="88"/>
        <v>7</v>
      </c>
      <c r="AG55" s="487">
        <f t="shared" si="88"/>
        <v>8</v>
      </c>
      <c r="AH55" s="488"/>
      <c r="AI55" s="121">
        <f t="shared" si="76"/>
        <v>9</v>
      </c>
      <c r="AJ55" s="95"/>
      <c r="AK55" s="119">
        <f t="shared" ref="AK55:AK64" si="89">AR53+1</f>
        <v>3</v>
      </c>
      <c r="AL55" s="115">
        <f t="shared" ref="AL55:AM62" si="90">AK55+1</f>
        <v>4</v>
      </c>
      <c r="AM55" s="115">
        <f t="shared" si="90"/>
        <v>5</v>
      </c>
      <c r="AN55" s="117">
        <f t="shared" ref="AN55:AP60" si="91">AM55+1</f>
        <v>6</v>
      </c>
      <c r="AO55" s="117">
        <f t="shared" si="91"/>
        <v>7</v>
      </c>
      <c r="AP55" s="487">
        <f t="shared" si="91"/>
        <v>8</v>
      </c>
      <c r="AQ55" s="488"/>
      <c r="AR55" s="121">
        <f t="shared" si="77"/>
        <v>9</v>
      </c>
    </row>
    <row r="56" spans="1:44" ht="9.9499999999999993" customHeight="1" x14ac:dyDescent="0.2">
      <c r="A56" s="120">
        <f t="shared" si="78"/>
        <v>309</v>
      </c>
      <c r="B56" s="116">
        <f t="shared" si="79"/>
        <v>310</v>
      </c>
      <c r="C56" s="116">
        <f t="shared" si="69"/>
        <v>311</v>
      </c>
      <c r="D56" s="172">
        <f t="shared" si="69"/>
        <v>312</v>
      </c>
      <c r="E56" s="172">
        <f t="shared" si="69"/>
        <v>313</v>
      </c>
      <c r="F56" s="162">
        <f t="shared" si="69"/>
        <v>314</v>
      </c>
      <c r="G56" s="143" t="s">
        <v>119</v>
      </c>
      <c r="H56" s="120">
        <f t="shared" si="70"/>
        <v>315</v>
      </c>
      <c r="J56" s="120">
        <f t="shared" si="80"/>
        <v>337</v>
      </c>
      <c r="K56" s="116">
        <f t="shared" si="81"/>
        <v>338</v>
      </c>
      <c r="L56" s="116">
        <f t="shared" si="81"/>
        <v>339</v>
      </c>
      <c r="M56" s="116">
        <f t="shared" si="81"/>
        <v>340</v>
      </c>
      <c r="N56" s="116">
        <f t="shared" si="82"/>
        <v>341</v>
      </c>
      <c r="O56" s="144">
        <f t="shared" si="82"/>
        <v>342</v>
      </c>
      <c r="P56" s="143" t="s">
        <v>119</v>
      </c>
      <c r="Q56" s="120">
        <f t="shared" si="83"/>
        <v>343</v>
      </c>
      <c r="S56" s="120">
        <f t="shared" si="84"/>
        <v>372</v>
      </c>
      <c r="T56" s="116">
        <f t="shared" si="85"/>
        <v>373</v>
      </c>
      <c r="U56" s="116">
        <f t="shared" si="71"/>
        <v>374</v>
      </c>
      <c r="V56" s="116">
        <f t="shared" si="72"/>
        <v>375</v>
      </c>
      <c r="W56" s="116">
        <f t="shared" si="73"/>
        <v>376</v>
      </c>
      <c r="X56" s="144">
        <f t="shared" si="74"/>
        <v>377</v>
      </c>
      <c r="Y56" s="143"/>
      <c r="Z56" s="120">
        <f t="shared" si="75"/>
        <v>378</v>
      </c>
      <c r="AB56" s="120">
        <f t="shared" si="86"/>
        <v>400</v>
      </c>
      <c r="AC56" s="116">
        <f t="shared" si="87"/>
        <v>401</v>
      </c>
      <c r="AD56" s="116">
        <f t="shared" si="87"/>
        <v>402</v>
      </c>
      <c r="AE56" s="116">
        <f t="shared" si="88"/>
        <v>403</v>
      </c>
      <c r="AF56" s="116">
        <f t="shared" si="88"/>
        <v>404</v>
      </c>
      <c r="AG56" s="144">
        <f t="shared" si="88"/>
        <v>405</v>
      </c>
      <c r="AH56" s="143"/>
      <c r="AI56" s="120">
        <f t="shared" si="76"/>
        <v>406</v>
      </c>
      <c r="AJ56" s="118"/>
      <c r="AK56" s="120">
        <f t="shared" si="89"/>
        <v>428</v>
      </c>
      <c r="AL56" s="116">
        <f t="shared" si="90"/>
        <v>429</v>
      </c>
      <c r="AM56" s="116">
        <f t="shared" si="90"/>
        <v>430</v>
      </c>
      <c r="AN56" s="116">
        <f t="shared" si="91"/>
        <v>431</v>
      </c>
      <c r="AO56" s="116">
        <f t="shared" si="91"/>
        <v>432</v>
      </c>
      <c r="AP56" s="144">
        <f t="shared" si="91"/>
        <v>433</v>
      </c>
      <c r="AQ56" s="143"/>
      <c r="AR56" s="120">
        <f t="shared" si="77"/>
        <v>434</v>
      </c>
    </row>
    <row r="57" spans="1:44" ht="14.1" customHeight="1" x14ac:dyDescent="0.2">
      <c r="A57" s="119">
        <f t="shared" si="78"/>
        <v>11</v>
      </c>
      <c r="B57" s="227">
        <f t="shared" si="79"/>
        <v>12</v>
      </c>
      <c r="C57" s="171">
        <f t="shared" si="69"/>
        <v>13</v>
      </c>
      <c r="D57" s="171">
        <f t="shared" si="69"/>
        <v>14</v>
      </c>
      <c r="E57" s="117">
        <f t="shared" si="69"/>
        <v>15</v>
      </c>
      <c r="F57" s="487">
        <f t="shared" si="69"/>
        <v>16</v>
      </c>
      <c r="G57" s="510"/>
      <c r="H57" s="121">
        <f t="shared" si="70"/>
        <v>17</v>
      </c>
      <c r="J57" s="119">
        <f t="shared" si="80"/>
        <v>9</v>
      </c>
      <c r="K57" s="115">
        <f t="shared" si="81"/>
        <v>10</v>
      </c>
      <c r="L57" s="115">
        <f t="shared" si="81"/>
        <v>11</v>
      </c>
      <c r="M57" s="117">
        <f t="shared" si="81"/>
        <v>12</v>
      </c>
      <c r="N57" s="117">
        <f t="shared" si="82"/>
        <v>13</v>
      </c>
      <c r="O57" s="487">
        <f t="shared" si="82"/>
        <v>14</v>
      </c>
      <c r="P57" s="488"/>
      <c r="Q57" s="121">
        <f t="shared" si="83"/>
        <v>15</v>
      </c>
      <c r="S57" s="119">
        <f t="shared" si="84"/>
        <v>13</v>
      </c>
      <c r="T57" s="115">
        <f t="shared" si="85"/>
        <v>14</v>
      </c>
      <c r="U57" s="115">
        <f t="shared" si="71"/>
        <v>15</v>
      </c>
      <c r="V57" s="117">
        <f t="shared" si="72"/>
        <v>16</v>
      </c>
      <c r="W57" s="117">
        <f t="shared" si="73"/>
        <v>17</v>
      </c>
      <c r="X57" s="201">
        <f t="shared" si="74"/>
        <v>18</v>
      </c>
      <c r="Y57" s="200"/>
      <c r="Z57" s="121">
        <f t="shared" si="75"/>
        <v>19</v>
      </c>
      <c r="AB57" s="119">
        <f t="shared" si="86"/>
        <v>10</v>
      </c>
      <c r="AC57" s="115">
        <f t="shared" si="87"/>
        <v>11</v>
      </c>
      <c r="AD57" s="115">
        <f t="shared" si="87"/>
        <v>12</v>
      </c>
      <c r="AE57" s="117">
        <f t="shared" si="88"/>
        <v>13</v>
      </c>
      <c r="AF57" s="117">
        <f t="shared" si="88"/>
        <v>14</v>
      </c>
      <c r="AG57" s="487">
        <f t="shared" si="88"/>
        <v>15</v>
      </c>
      <c r="AH57" s="488"/>
      <c r="AI57" s="121">
        <f t="shared" si="76"/>
        <v>16</v>
      </c>
      <c r="AJ57" s="95"/>
      <c r="AK57" s="119">
        <f t="shared" si="89"/>
        <v>10</v>
      </c>
      <c r="AL57" s="115">
        <f t="shared" si="90"/>
        <v>11</v>
      </c>
      <c r="AM57" s="115">
        <f t="shared" si="90"/>
        <v>12</v>
      </c>
      <c r="AN57" s="117">
        <f t="shared" si="91"/>
        <v>13</v>
      </c>
      <c r="AO57" s="117">
        <f t="shared" si="91"/>
        <v>14</v>
      </c>
      <c r="AP57" s="487">
        <f t="shared" si="91"/>
        <v>15</v>
      </c>
      <c r="AQ57" s="488"/>
      <c r="AR57" s="121">
        <f t="shared" si="77"/>
        <v>16</v>
      </c>
    </row>
    <row r="58" spans="1:44" ht="9.9499999999999993" customHeight="1" x14ac:dyDescent="0.2">
      <c r="A58" s="120">
        <f t="shared" si="78"/>
        <v>316</v>
      </c>
      <c r="B58" s="228">
        <f t="shared" si="79"/>
        <v>317</v>
      </c>
      <c r="C58" s="172">
        <f t="shared" si="69"/>
        <v>318</v>
      </c>
      <c r="D58" s="172">
        <f t="shared" si="69"/>
        <v>319</v>
      </c>
      <c r="E58" s="116">
        <f t="shared" si="69"/>
        <v>320</v>
      </c>
      <c r="F58" s="144">
        <f t="shared" si="69"/>
        <v>321</v>
      </c>
      <c r="G58" s="143"/>
      <c r="H58" s="120">
        <f t="shared" si="70"/>
        <v>322</v>
      </c>
      <c r="J58" s="120">
        <f t="shared" si="80"/>
        <v>344</v>
      </c>
      <c r="K58" s="116">
        <f t="shared" si="81"/>
        <v>345</v>
      </c>
      <c r="L58" s="116">
        <f t="shared" si="81"/>
        <v>346</v>
      </c>
      <c r="M58" s="116">
        <f t="shared" si="81"/>
        <v>347</v>
      </c>
      <c r="N58" s="116">
        <f t="shared" si="82"/>
        <v>348</v>
      </c>
      <c r="O58" s="144">
        <f t="shared" si="82"/>
        <v>349</v>
      </c>
      <c r="P58" s="143"/>
      <c r="Q58" s="120">
        <f t="shared" si="83"/>
        <v>350</v>
      </c>
      <c r="S58" s="120">
        <f t="shared" si="84"/>
        <v>379</v>
      </c>
      <c r="T58" s="116">
        <f t="shared" si="85"/>
        <v>380</v>
      </c>
      <c r="U58" s="116">
        <f t="shared" si="71"/>
        <v>381</v>
      </c>
      <c r="V58" s="116">
        <f t="shared" si="72"/>
        <v>382</v>
      </c>
      <c r="W58" s="116">
        <f t="shared" si="73"/>
        <v>383</v>
      </c>
      <c r="X58" s="144">
        <f t="shared" si="74"/>
        <v>384</v>
      </c>
      <c r="Y58" s="143" t="s">
        <v>119</v>
      </c>
      <c r="Z58" s="120">
        <f t="shared" si="75"/>
        <v>385</v>
      </c>
      <c r="AB58" s="120">
        <f t="shared" si="86"/>
        <v>407</v>
      </c>
      <c r="AC58" s="116">
        <f t="shared" si="87"/>
        <v>408</v>
      </c>
      <c r="AD58" s="116">
        <f t="shared" si="87"/>
        <v>409</v>
      </c>
      <c r="AE58" s="116">
        <f t="shared" si="88"/>
        <v>410</v>
      </c>
      <c r="AF58" s="116">
        <f t="shared" si="88"/>
        <v>411</v>
      </c>
      <c r="AG58" s="144">
        <f t="shared" si="88"/>
        <v>412</v>
      </c>
      <c r="AH58" s="143" t="s">
        <v>119</v>
      </c>
      <c r="AI58" s="120">
        <f t="shared" si="76"/>
        <v>413</v>
      </c>
      <c r="AJ58" s="118"/>
      <c r="AK58" s="120">
        <f t="shared" si="89"/>
        <v>435</v>
      </c>
      <c r="AL58" s="116">
        <f t="shared" si="90"/>
        <v>436</v>
      </c>
      <c r="AM58" s="116">
        <f t="shared" si="90"/>
        <v>437</v>
      </c>
      <c r="AN58" s="116">
        <f t="shared" si="91"/>
        <v>438</v>
      </c>
      <c r="AO58" s="116">
        <f t="shared" si="91"/>
        <v>439</v>
      </c>
      <c r="AP58" s="144">
        <f t="shared" si="91"/>
        <v>440</v>
      </c>
      <c r="AQ58" s="143" t="s">
        <v>119</v>
      </c>
      <c r="AR58" s="120">
        <f t="shared" si="77"/>
        <v>441</v>
      </c>
    </row>
    <row r="59" spans="1:44" ht="14.1" customHeight="1" x14ac:dyDescent="0.2">
      <c r="A59" s="119">
        <f t="shared" si="78"/>
        <v>18</v>
      </c>
      <c r="B59" s="115">
        <f t="shared" si="79"/>
        <v>19</v>
      </c>
      <c r="C59" s="115">
        <f t="shared" si="69"/>
        <v>20</v>
      </c>
      <c r="D59" s="117">
        <f t="shared" si="69"/>
        <v>21</v>
      </c>
      <c r="E59" s="117">
        <f t="shared" si="69"/>
        <v>22</v>
      </c>
      <c r="F59" s="487">
        <f t="shared" si="69"/>
        <v>23</v>
      </c>
      <c r="G59" s="510"/>
      <c r="H59" s="121">
        <f t="shared" si="70"/>
        <v>24</v>
      </c>
      <c r="J59" s="119">
        <f t="shared" si="80"/>
        <v>16</v>
      </c>
      <c r="K59" s="115">
        <f t="shared" si="81"/>
        <v>17</v>
      </c>
      <c r="L59" s="115">
        <f t="shared" si="81"/>
        <v>18</v>
      </c>
      <c r="M59" s="171">
        <f t="shared" si="81"/>
        <v>19</v>
      </c>
      <c r="N59" s="188">
        <f t="shared" si="82"/>
        <v>20</v>
      </c>
      <c r="O59" s="491">
        <f t="shared" si="82"/>
        <v>21</v>
      </c>
      <c r="P59" s="492"/>
      <c r="Q59" s="121">
        <f t="shared" si="83"/>
        <v>22</v>
      </c>
      <c r="S59" s="119">
        <f t="shared" si="84"/>
        <v>20</v>
      </c>
      <c r="T59" s="115">
        <f t="shared" si="85"/>
        <v>21</v>
      </c>
      <c r="U59" s="115">
        <f t="shared" si="71"/>
        <v>22</v>
      </c>
      <c r="V59" s="115">
        <f t="shared" si="72"/>
        <v>23</v>
      </c>
      <c r="W59" s="115">
        <f t="shared" si="73"/>
        <v>24</v>
      </c>
      <c r="X59" s="201">
        <f t="shared" si="74"/>
        <v>25</v>
      </c>
      <c r="Y59" s="200"/>
      <c r="Z59" s="121">
        <f t="shared" si="75"/>
        <v>26</v>
      </c>
      <c r="AB59" s="119">
        <f t="shared" si="86"/>
        <v>17</v>
      </c>
      <c r="AC59" s="115">
        <f t="shared" si="87"/>
        <v>18</v>
      </c>
      <c r="AD59" s="115">
        <f t="shared" si="87"/>
        <v>19</v>
      </c>
      <c r="AE59" s="117">
        <f t="shared" si="88"/>
        <v>20</v>
      </c>
      <c r="AF59" s="117">
        <f t="shared" si="88"/>
        <v>21</v>
      </c>
      <c r="AG59" s="487">
        <f t="shared" si="88"/>
        <v>22</v>
      </c>
      <c r="AH59" s="488"/>
      <c r="AI59" s="121">
        <f t="shared" si="76"/>
        <v>23</v>
      </c>
      <c r="AJ59" s="95"/>
      <c r="AK59" s="119">
        <f t="shared" si="89"/>
        <v>17</v>
      </c>
      <c r="AL59" s="115">
        <f t="shared" si="90"/>
        <v>18</v>
      </c>
      <c r="AM59" s="115">
        <f t="shared" si="90"/>
        <v>19</v>
      </c>
      <c r="AN59" s="117">
        <f t="shared" si="91"/>
        <v>20</v>
      </c>
      <c r="AO59" s="117">
        <f t="shared" si="91"/>
        <v>21</v>
      </c>
      <c r="AP59" s="491">
        <f t="shared" si="91"/>
        <v>22</v>
      </c>
      <c r="AQ59" s="492"/>
      <c r="AR59" s="121">
        <f t="shared" si="77"/>
        <v>23</v>
      </c>
    </row>
    <row r="60" spans="1:44" ht="9.9499999999999993" customHeight="1" x14ac:dyDescent="0.2">
      <c r="A60" s="120">
        <f t="shared" si="78"/>
        <v>323</v>
      </c>
      <c r="B60" s="116">
        <f t="shared" si="79"/>
        <v>324</v>
      </c>
      <c r="C60" s="116">
        <f t="shared" si="69"/>
        <v>325</v>
      </c>
      <c r="D60" s="116">
        <f t="shared" si="69"/>
        <v>326</v>
      </c>
      <c r="E60" s="116">
        <f t="shared" si="69"/>
        <v>327</v>
      </c>
      <c r="F60" s="144">
        <f t="shared" si="69"/>
        <v>328</v>
      </c>
      <c r="G60" s="143" t="s">
        <v>119</v>
      </c>
      <c r="H60" s="120">
        <f t="shared" si="70"/>
        <v>329</v>
      </c>
      <c r="J60" s="120">
        <f t="shared" si="80"/>
        <v>351</v>
      </c>
      <c r="K60" s="116">
        <f t="shared" si="81"/>
        <v>352</v>
      </c>
      <c r="L60" s="116">
        <f t="shared" si="81"/>
        <v>353</v>
      </c>
      <c r="M60" s="172">
        <f t="shared" si="81"/>
        <v>354</v>
      </c>
      <c r="N60" s="172">
        <f t="shared" si="82"/>
        <v>355</v>
      </c>
      <c r="O60" s="162">
        <f t="shared" si="82"/>
        <v>356</v>
      </c>
      <c r="P60" s="143" t="s">
        <v>119</v>
      </c>
      <c r="Q60" s="120">
        <f t="shared" si="83"/>
        <v>357</v>
      </c>
      <c r="S60" s="120">
        <f t="shared" si="84"/>
        <v>386</v>
      </c>
      <c r="T60" s="116">
        <f t="shared" si="85"/>
        <v>387</v>
      </c>
      <c r="U60" s="116">
        <f t="shared" si="71"/>
        <v>388</v>
      </c>
      <c r="V60" s="116">
        <f t="shared" si="72"/>
        <v>389</v>
      </c>
      <c r="W60" s="116">
        <f t="shared" si="73"/>
        <v>390</v>
      </c>
      <c r="X60" s="144">
        <f t="shared" si="74"/>
        <v>391</v>
      </c>
      <c r="Y60" s="143"/>
      <c r="Z60" s="120">
        <f t="shared" si="75"/>
        <v>392</v>
      </c>
      <c r="AB60" s="120">
        <f t="shared" si="86"/>
        <v>414</v>
      </c>
      <c r="AC60" s="116">
        <f t="shared" si="87"/>
        <v>415</v>
      </c>
      <c r="AD60" s="116">
        <f t="shared" si="87"/>
        <v>416</v>
      </c>
      <c r="AE60" s="116">
        <f t="shared" si="88"/>
        <v>417</v>
      </c>
      <c r="AF60" s="116">
        <f t="shared" si="88"/>
        <v>418</v>
      </c>
      <c r="AG60" s="144">
        <f t="shared" si="88"/>
        <v>419</v>
      </c>
      <c r="AH60" s="143"/>
      <c r="AI60" s="120">
        <f t="shared" si="76"/>
        <v>420</v>
      </c>
      <c r="AJ60" s="118"/>
      <c r="AK60" s="120">
        <f t="shared" si="89"/>
        <v>442</v>
      </c>
      <c r="AL60" s="116">
        <f t="shared" si="90"/>
        <v>443</v>
      </c>
      <c r="AM60" s="116">
        <f t="shared" si="90"/>
        <v>444</v>
      </c>
      <c r="AN60" s="116">
        <f t="shared" si="91"/>
        <v>445</v>
      </c>
      <c r="AO60" s="116">
        <f t="shared" si="91"/>
        <v>446</v>
      </c>
      <c r="AP60" s="162">
        <f t="shared" si="91"/>
        <v>447</v>
      </c>
      <c r="AQ60" s="143"/>
      <c r="AR60" s="120">
        <f t="shared" si="77"/>
        <v>448</v>
      </c>
    </row>
    <row r="61" spans="1:44" ht="14.1" customHeight="1" x14ac:dyDescent="0.2">
      <c r="A61" s="119">
        <f t="shared" si="78"/>
        <v>25</v>
      </c>
      <c r="B61" s="115">
        <f t="shared" si="79"/>
        <v>26</v>
      </c>
      <c r="C61" s="115">
        <f>B61+1</f>
        <v>27</v>
      </c>
      <c r="D61" s="117">
        <f t="shared" si="69"/>
        <v>28</v>
      </c>
      <c r="E61" s="117">
        <f t="shared" si="69"/>
        <v>29</v>
      </c>
      <c r="F61" s="487">
        <f t="shared" ref="F61:F62" si="92">E61+1</f>
        <v>30</v>
      </c>
      <c r="G61" s="510"/>
      <c r="H61" s="121"/>
      <c r="J61" s="119">
        <f t="shared" si="80"/>
        <v>23</v>
      </c>
      <c r="K61" s="188">
        <f t="shared" si="81"/>
        <v>24</v>
      </c>
      <c r="L61" s="121">
        <f t="shared" si="81"/>
        <v>25</v>
      </c>
      <c r="M61" s="231">
        <f t="shared" si="81"/>
        <v>26</v>
      </c>
      <c r="N61" s="115">
        <f t="shared" si="82"/>
        <v>27</v>
      </c>
      <c r="O61" s="487">
        <f t="shared" si="82"/>
        <v>28</v>
      </c>
      <c r="P61" s="488"/>
      <c r="Q61" s="121">
        <f t="shared" si="83"/>
        <v>29</v>
      </c>
      <c r="S61" s="119">
        <f t="shared" si="84"/>
        <v>27</v>
      </c>
      <c r="T61" s="115">
        <f>S61+1</f>
        <v>28</v>
      </c>
      <c r="U61" s="115">
        <f t="shared" si="71"/>
        <v>29</v>
      </c>
      <c r="V61" s="115">
        <f t="shared" si="72"/>
        <v>30</v>
      </c>
      <c r="W61" s="115">
        <f t="shared" si="73"/>
        <v>31</v>
      </c>
      <c r="X61" s="487"/>
      <c r="Y61" s="488"/>
      <c r="Z61" s="121"/>
      <c r="AB61" s="119">
        <f t="shared" si="86"/>
        <v>24</v>
      </c>
      <c r="AC61" s="115">
        <f>AB61+1</f>
        <v>25</v>
      </c>
      <c r="AD61" s="115">
        <f t="shared" si="87"/>
        <v>26</v>
      </c>
      <c r="AE61" s="117">
        <f t="shared" si="88"/>
        <v>27</v>
      </c>
      <c r="AF61" s="117">
        <f t="shared" si="88"/>
        <v>28</v>
      </c>
      <c r="AG61" s="487"/>
      <c r="AH61" s="488"/>
      <c r="AI61" s="121"/>
      <c r="AJ61" s="95"/>
      <c r="AK61" s="119">
        <f t="shared" si="89"/>
        <v>24</v>
      </c>
      <c r="AL61" s="171">
        <f t="shared" si="90"/>
        <v>25</v>
      </c>
      <c r="AM61" s="115">
        <f t="shared" si="90"/>
        <v>26</v>
      </c>
      <c r="AN61" s="117">
        <f>AM61+1</f>
        <v>27</v>
      </c>
      <c r="AO61" s="117">
        <f>AN61+1</f>
        <v>28</v>
      </c>
      <c r="AP61" s="489">
        <f t="shared" ref="AP61:AP62" si="93">AO61+1</f>
        <v>29</v>
      </c>
      <c r="AQ61" s="490"/>
      <c r="AR61" s="121">
        <f t="shared" ref="AR61:AR62" si="94">AP61+1</f>
        <v>30</v>
      </c>
    </row>
    <row r="62" spans="1:44" ht="9.9499999999999993" customHeight="1" x14ac:dyDescent="0.2">
      <c r="A62" s="120">
        <f t="shared" si="78"/>
        <v>330</v>
      </c>
      <c r="B62" s="116">
        <f t="shared" si="79"/>
        <v>331</v>
      </c>
      <c r="C62" s="116">
        <f>B62+1</f>
        <v>332</v>
      </c>
      <c r="D62" s="116">
        <f t="shared" si="69"/>
        <v>333</v>
      </c>
      <c r="E62" s="116">
        <f t="shared" si="69"/>
        <v>334</v>
      </c>
      <c r="F62" s="144">
        <f t="shared" si="92"/>
        <v>335</v>
      </c>
      <c r="G62" s="143"/>
      <c r="H62" s="120"/>
      <c r="J62" s="120">
        <f t="shared" si="80"/>
        <v>358</v>
      </c>
      <c r="K62" s="172">
        <f t="shared" si="81"/>
        <v>359</v>
      </c>
      <c r="L62" s="120">
        <f t="shared" si="81"/>
        <v>360</v>
      </c>
      <c r="M62" s="228">
        <f t="shared" si="81"/>
        <v>361</v>
      </c>
      <c r="N62" s="116">
        <f t="shared" si="82"/>
        <v>362</v>
      </c>
      <c r="O62" s="144">
        <f t="shared" si="82"/>
        <v>363</v>
      </c>
      <c r="P62" s="143"/>
      <c r="Q62" s="120">
        <f t="shared" si="83"/>
        <v>364</v>
      </c>
      <c r="S62" s="120">
        <f t="shared" si="84"/>
        <v>393</v>
      </c>
      <c r="T62" s="116">
        <f>S62+1</f>
        <v>394</v>
      </c>
      <c r="U62" s="116">
        <f t="shared" si="71"/>
        <v>395</v>
      </c>
      <c r="V62" s="116">
        <f t="shared" si="72"/>
        <v>396</v>
      </c>
      <c r="W62" s="116">
        <f t="shared" si="73"/>
        <v>397</v>
      </c>
      <c r="X62" s="144"/>
      <c r="Y62" s="143"/>
      <c r="Z62" s="120"/>
      <c r="AB62" s="120">
        <f t="shared" si="86"/>
        <v>421</v>
      </c>
      <c r="AC62" s="116">
        <f>AB62+1</f>
        <v>422</v>
      </c>
      <c r="AD62" s="116">
        <f t="shared" si="87"/>
        <v>423</v>
      </c>
      <c r="AE62" s="116">
        <f t="shared" si="88"/>
        <v>424</v>
      </c>
      <c r="AF62" s="116">
        <f t="shared" si="88"/>
        <v>425</v>
      </c>
      <c r="AG62" s="144"/>
      <c r="AH62" s="143"/>
      <c r="AI62" s="120"/>
      <c r="AJ62" s="118"/>
      <c r="AK62" s="120">
        <f t="shared" si="89"/>
        <v>449</v>
      </c>
      <c r="AL62" s="172">
        <f t="shared" si="90"/>
        <v>450</v>
      </c>
      <c r="AM62" s="116">
        <f t="shared" si="90"/>
        <v>451</v>
      </c>
      <c r="AN62" s="116">
        <f>AM62+1</f>
        <v>452</v>
      </c>
      <c r="AO62" s="116">
        <f>AN62+1</f>
        <v>453</v>
      </c>
      <c r="AP62" s="229">
        <f t="shared" si="93"/>
        <v>454</v>
      </c>
      <c r="AQ62" s="230"/>
      <c r="AR62" s="120">
        <f t="shared" si="94"/>
        <v>455</v>
      </c>
    </row>
    <row r="63" spans="1:44" ht="14.1" customHeight="1" outlineLevel="1" x14ac:dyDescent="0.2">
      <c r="A63" s="119"/>
      <c r="B63" s="115"/>
      <c r="C63" s="115"/>
      <c r="D63" s="117"/>
      <c r="E63" s="117"/>
      <c r="F63" s="487"/>
      <c r="G63" s="488"/>
      <c r="H63" s="121"/>
      <c r="J63" s="119">
        <f t="shared" si="80"/>
        <v>30</v>
      </c>
      <c r="K63" s="115">
        <f t="shared" si="81"/>
        <v>31</v>
      </c>
      <c r="L63" s="115"/>
      <c r="M63" s="117"/>
      <c r="N63" s="117"/>
      <c r="O63" s="487"/>
      <c r="P63" s="488"/>
      <c r="Q63" s="121"/>
      <c r="S63" s="119"/>
      <c r="T63" s="115"/>
      <c r="U63" s="115"/>
      <c r="V63" s="117"/>
      <c r="W63" s="117"/>
      <c r="X63" s="487"/>
      <c r="Y63" s="488"/>
      <c r="Z63" s="121"/>
      <c r="AB63" s="119"/>
      <c r="AC63" s="115"/>
      <c r="AD63" s="115"/>
      <c r="AE63" s="117"/>
      <c r="AF63" s="117"/>
      <c r="AG63" s="487"/>
      <c r="AH63" s="488"/>
      <c r="AI63" s="121"/>
      <c r="AJ63" s="95"/>
      <c r="AK63" s="119">
        <f t="shared" si="89"/>
        <v>31</v>
      </c>
      <c r="AL63" s="117"/>
      <c r="AM63" s="115"/>
      <c r="AN63" s="117"/>
      <c r="AO63" s="117"/>
      <c r="AP63" s="487"/>
      <c r="AQ63" s="488"/>
      <c r="AR63" s="121"/>
    </row>
    <row r="64" spans="1:44" ht="9.9499999999999993" customHeight="1" outlineLevel="1" x14ac:dyDescent="0.2">
      <c r="A64" s="120"/>
      <c r="B64" s="116"/>
      <c r="C64" s="116"/>
      <c r="D64" s="116"/>
      <c r="E64" s="116"/>
      <c r="F64" s="144"/>
      <c r="G64" s="143"/>
      <c r="H64" s="120"/>
      <c r="J64" s="120">
        <f t="shared" si="80"/>
        <v>365</v>
      </c>
      <c r="K64" s="116">
        <f t="shared" si="81"/>
        <v>366</v>
      </c>
      <c r="L64" s="116"/>
      <c r="M64" s="116"/>
      <c r="N64" s="116"/>
      <c r="O64" s="144"/>
      <c r="P64" s="143"/>
      <c r="Q64" s="120"/>
      <c r="S64" s="120"/>
      <c r="T64" s="116"/>
      <c r="U64" s="116"/>
      <c r="V64" s="116"/>
      <c r="W64" s="116"/>
      <c r="X64" s="144"/>
      <c r="Y64" s="143"/>
      <c r="Z64" s="120"/>
      <c r="AB64" s="120"/>
      <c r="AC64" s="116"/>
      <c r="AD64" s="116"/>
      <c r="AE64" s="116"/>
      <c r="AF64" s="116"/>
      <c r="AG64" s="144"/>
      <c r="AH64" s="143"/>
      <c r="AI64" s="120"/>
      <c r="AJ64" s="118"/>
      <c r="AK64" s="120">
        <f t="shared" si="89"/>
        <v>456</v>
      </c>
      <c r="AL64" s="116"/>
      <c r="AM64" s="116"/>
      <c r="AN64" s="116"/>
      <c r="AO64" s="116"/>
      <c r="AP64" s="144"/>
      <c r="AQ64" s="143"/>
      <c r="AR64" s="120"/>
    </row>
    <row r="65" spans="1:44" ht="2.1" customHeight="1" x14ac:dyDescent="0.2"/>
    <row r="66" spans="1:44" ht="9.9499999999999993" customHeight="1" outlineLevel="1" x14ac:dyDescent="0.2">
      <c r="A66" s="493" t="s">
        <v>28</v>
      </c>
      <c r="B66" s="494"/>
      <c r="C66" s="494"/>
      <c r="D66" s="495"/>
      <c r="E66" s="496" t="s">
        <v>40</v>
      </c>
      <c r="F66" s="497"/>
      <c r="G66" s="497"/>
      <c r="H66" s="498"/>
      <c r="J66" s="493" t="s">
        <v>28</v>
      </c>
      <c r="K66" s="494"/>
      <c r="L66" s="494"/>
      <c r="M66" s="495"/>
      <c r="N66" s="496" t="s">
        <v>40</v>
      </c>
      <c r="O66" s="497"/>
      <c r="P66" s="497"/>
      <c r="Q66" s="498"/>
      <c r="S66" s="493" t="s">
        <v>28</v>
      </c>
      <c r="T66" s="494"/>
      <c r="U66" s="494"/>
      <c r="V66" s="495"/>
      <c r="W66" s="496" t="s">
        <v>40</v>
      </c>
      <c r="X66" s="497"/>
      <c r="Y66" s="497"/>
      <c r="Z66" s="498"/>
      <c r="AB66" s="493" t="s">
        <v>28</v>
      </c>
      <c r="AC66" s="494"/>
      <c r="AD66" s="494"/>
      <c r="AE66" s="495"/>
      <c r="AF66" s="496" t="s">
        <v>40</v>
      </c>
      <c r="AG66" s="497"/>
      <c r="AH66" s="497"/>
      <c r="AI66" s="498"/>
      <c r="AK66" s="493" t="s">
        <v>28</v>
      </c>
      <c r="AL66" s="494"/>
      <c r="AM66" s="494"/>
      <c r="AN66" s="495"/>
      <c r="AO66" s="496" t="s">
        <v>40</v>
      </c>
      <c r="AP66" s="497"/>
      <c r="AQ66" s="497"/>
      <c r="AR66" s="498"/>
    </row>
    <row r="67" spans="1:44" ht="9.9499999999999993" customHeight="1" outlineLevel="1" x14ac:dyDescent="0.2">
      <c r="A67" s="499"/>
      <c r="B67" s="500"/>
      <c r="C67" s="500"/>
      <c r="D67" s="501"/>
      <c r="E67" s="502" t="str">
        <f>IF(OR($AE$4=0,$AE$4=""),"",IF((INT(E49*100+0.5)-INT(A67*100+0.5))/100=0,"0",(INT(AO49*100+0.5)-INT(A67*100+0.5))/100))</f>
        <v/>
      </c>
      <c r="F67" s="503"/>
      <c r="G67" s="503"/>
      <c r="H67" s="504"/>
      <c r="J67" s="499"/>
      <c r="K67" s="500"/>
      <c r="L67" s="500"/>
      <c r="M67" s="501"/>
      <c r="N67" s="502" t="str">
        <f>IF(OR($AE$4=0,$AE$4=""),"",IF((INT(N49*100+0.5)-INT(J67*100+0.5))/100=0,"0",(INT(E67*100+0.5)-INT(J67*100+0.5))/100))</f>
        <v/>
      </c>
      <c r="O67" s="503"/>
      <c r="P67" s="503"/>
      <c r="Q67" s="504"/>
      <c r="S67" s="499"/>
      <c r="T67" s="500"/>
      <c r="U67" s="500"/>
      <c r="V67" s="501"/>
      <c r="W67" s="502" t="str">
        <f>IF(OR($AE$4=0,$AE$4=""),"",IF((INT(W49*100+0.5)-INT(S67*100+0.5))/100=0,"0",(INT(N67*100+0.5)-INT(S67*100+0.5))/100))</f>
        <v/>
      </c>
      <c r="X67" s="503"/>
      <c r="Y67" s="503"/>
      <c r="Z67" s="504"/>
      <c r="AB67" s="499"/>
      <c r="AC67" s="500"/>
      <c r="AD67" s="500"/>
      <c r="AE67" s="501"/>
      <c r="AF67" s="502" t="str">
        <f>IF(OR($AE$4=0,$AE$4=""),"",IF((INT(AF49*100+0.5)-INT(AB67*100+0.5))/100=0,"0",(INT(W67*100+0.5)-INT(AB67*100+0.5))/100))</f>
        <v/>
      </c>
      <c r="AG67" s="503"/>
      <c r="AH67" s="503"/>
      <c r="AI67" s="504"/>
      <c r="AK67" s="499"/>
      <c r="AL67" s="500"/>
      <c r="AM67" s="500"/>
      <c r="AN67" s="501"/>
      <c r="AO67" s="502" t="str">
        <f>IF(OR($AE$4=0,$AE$4=""),"",IF((INT(AO49*100+0.5)-INT(AK67*100+0.5))/100=0,"0",(INT(AF67*100+0.5)-INT(AK67*100+0.5))/100))</f>
        <v/>
      </c>
      <c r="AP67" s="503"/>
      <c r="AQ67" s="503"/>
      <c r="AR67" s="504"/>
    </row>
    <row r="68" spans="1:44" ht="9.9499999999999993" customHeight="1" x14ac:dyDescent="0.2">
      <c r="A68" s="506">
        <v>40804</v>
      </c>
      <c r="B68" s="507"/>
      <c r="C68" s="147" t="s">
        <v>120</v>
      </c>
    </row>
    <row r="69" spans="1:44" ht="12" customHeight="1" outlineLevel="1" x14ac:dyDescent="0.2"/>
    <row r="70" spans="1:44" ht="12" customHeight="1" x14ac:dyDescent="0.2">
      <c r="B70" s="58"/>
      <c r="C70" s="56"/>
      <c r="D70" s="57"/>
      <c r="E70" s="57"/>
      <c r="F70" s="57"/>
      <c r="G70" s="57"/>
      <c r="H70" s="57"/>
      <c r="I70" s="2"/>
      <c r="K70" s="58"/>
      <c r="L70" s="56"/>
      <c r="M70" s="57"/>
      <c r="N70" s="57"/>
      <c r="O70" s="57"/>
      <c r="P70" s="57"/>
      <c r="Q70" s="57"/>
      <c r="T70" s="58"/>
      <c r="U70" s="56"/>
      <c r="V70" s="57"/>
      <c r="W70" s="57"/>
      <c r="X70" s="57"/>
      <c r="Y70" s="57"/>
      <c r="Z70" s="57"/>
      <c r="AC70" s="58"/>
      <c r="AD70" s="56"/>
      <c r="AE70" s="57"/>
      <c r="AF70" s="57"/>
      <c r="AG70" s="57"/>
      <c r="AH70" s="57"/>
      <c r="AI70" s="57"/>
      <c r="AJ70" s="8"/>
      <c r="AL70" s="58"/>
      <c r="AM70" s="56"/>
      <c r="AN70" s="57"/>
      <c r="AO70" s="57"/>
      <c r="AP70" s="57"/>
      <c r="AQ70" s="57"/>
      <c r="AR70" s="57"/>
    </row>
    <row r="71" spans="1:44" ht="6" customHeight="1" x14ac:dyDescent="0.2">
      <c r="AJ71" s="8"/>
    </row>
    <row r="72" spans="1:44" ht="12" customHeight="1" outlineLevel="1" x14ac:dyDescent="0.2">
      <c r="AJ72" s="8"/>
    </row>
    <row r="73" spans="1:44" ht="12" customHeight="1" outlineLevel="1" x14ac:dyDescent="0.2">
      <c r="B73" s="58"/>
      <c r="C73" s="56"/>
      <c r="D73" s="57"/>
      <c r="E73" s="57"/>
      <c r="F73" s="57"/>
      <c r="G73" s="57"/>
      <c r="H73" s="57"/>
      <c r="I73" s="2"/>
      <c r="K73" s="58"/>
      <c r="L73" s="56"/>
      <c r="M73" s="57"/>
      <c r="N73" s="57"/>
      <c r="O73" s="57"/>
      <c r="P73" s="57"/>
      <c r="Q73" s="57"/>
      <c r="T73" s="58"/>
      <c r="U73" s="56"/>
      <c r="V73" s="57"/>
      <c r="W73" s="57"/>
      <c r="X73" s="57"/>
      <c r="Y73" s="57"/>
      <c r="Z73" s="57"/>
      <c r="AC73" s="58"/>
      <c r="AD73" s="56"/>
      <c r="AE73" s="57"/>
      <c r="AF73" s="57"/>
      <c r="AG73" s="57"/>
      <c r="AH73" s="57"/>
      <c r="AI73" s="57"/>
      <c r="AJ73" s="95"/>
      <c r="AL73" s="58"/>
      <c r="AM73" s="56"/>
      <c r="AN73" s="57"/>
      <c r="AO73" s="57"/>
      <c r="AP73" s="57"/>
      <c r="AQ73" s="57"/>
      <c r="AR73" s="57"/>
    </row>
    <row r="74" spans="1:44" ht="3.95" customHeight="1" x14ac:dyDescent="0.2">
      <c r="AJ74" s="118"/>
    </row>
    <row r="75" spans="1:44" ht="12" customHeight="1" outlineLevel="1" x14ac:dyDescent="0.2">
      <c r="AJ75" s="118"/>
    </row>
    <row r="76" spans="1:44" ht="9.9499999999999993" customHeight="1" x14ac:dyDescent="0.2">
      <c r="AJ76" s="95"/>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selectLockedCells="1" selectUnlockedCells="1"/>
  <mergeCells count="183">
    <mergeCell ref="A67:D67"/>
    <mergeCell ref="E67:H67"/>
    <mergeCell ref="J67:M67"/>
    <mergeCell ref="N67:Q67"/>
    <mergeCell ref="AK67:AN67"/>
    <mergeCell ref="AK49:AN49"/>
    <mergeCell ref="AO67:AR67"/>
    <mergeCell ref="AK66:AN66"/>
    <mergeCell ref="AO66:AR66"/>
    <mergeCell ref="AP61:AQ61"/>
    <mergeCell ref="AP63:AQ63"/>
    <mergeCell ref="AP57:AQ57"/>
    <mergeCell ref="AP59:AQ59"/>
    <mergeCell ref="AF67:AI67"/>
    <mergeCell ref="AP52:AQ52"/>
    <mergeCell ref="AK51:AN51"/>
    <mergeCell ref="S51:V51"/>
    <mergeCell ref="S67:V67"/>
    <mergeCell ref="W67:Z67"/>
    <mergeCell ref="AB67:AE67"/>
    <mergeCell ref="AB51:AE51"/>
    <mergeCell ref="X61:Y61"/>
    <mergeCell ref="X63:Y63"/>
    <mergeCell ref="X52:Y52"/>
    <mergeCell ref="AK48:AN48"/>
    <mergeCell ref="AO48:AR48"/>
    <mergeCell ref="AP34:AQ34"/>
    <mergeCell ref="AP35:AQ35"/>
    <mergeCell ref="AP37:AQ37"/>
    <mergeCell ref="AP39:AQ39"/>
    <mergeCell ref="AO49:AR49"/>
    <mergeCell ref="A66:D66"/>
    <mergeCell ref="E66:H66"/>
    <mergeCell ref="J66:M66"/>
    <mergeCell ref="N66:Q66"/>
    <mergeCell ref="S66:V66"/>
    <mergeCell ref="W66:Z66"/>
    <mergeCell ref="AB66:AE66"/>
    <mergeCell ref="AF66:AI66"/>
    <mergeCell ref="A49:D49"/>
    <mergeCell ref="E49:H49"/>
    <mergeCell ref="J49:M49"/>
    <mergeCell ref="N49:Q49"/>
    <mergeCell ref="S49:V49"/>
    <mergeCell ref="W49:Z49"/>
    <mergeCell ref="AP53:AQ53"/>
    <mergeCell ref="AP55:AQ55"/>
    <mergeCell ref="F52:G52"/>
    <mergeCell ref="A12:D13"/>
    <mergeCell ref="F16:G16"/>
    <mergeCell ref="Q12:T13"/>
    <mergeCell ref="F21:G21"/>
    <mergeCell ref="F17:G17"/>
    <mergeCell ref="O7:R7"/>
    <mergeCell ref="F25:G25"/>
    <mergeCell ref="F19:G19"/>
    <mergeCell ref="A48:D48"/>
    <mergeCell ref="E48:H48"/>
    <mergeCell ref="J48:M48"/>
    <mergeCell ref="N48:Q48"/>
    <mergeCell ref="E30:H30"/>
    <mergeCell ref="S31:V31"/>
    <mergeCell ref="F27:G27"/>
    <mergeCell ref="O27:P27"/>
    <mergeCell ref="O8:R8"/>
    <mergeCell ref="O21:P21"/>
    <mergeCell ref="O23:P23"/>
    <mergeCell ref="O25:P25"/>
    <mergeCell ref="F23:G23"/>
    <mergeCell ref="N31:Q31"/>
    <mergeCell ref="A30:D30"/>
    <mergeCell ref="N30:Q30"/>
    <mergeCell ref="Q2:T2"/>
    <mergeCell ref="Y2:AD3"/>
    <mergeCell ref="Q3:T4"/>
    <mergeCell ref="Y4:AD4"/>
    <mergeCell ref="O9:R9"/>
    <mergeCell ref="U2:X3"/>
    <mergeCell ref="Y9:AB9"/>
    <mergeCell ref="X27:Y27"/>
    <mergeCell ref="AG53:AH53"/>
    <mergeCell ref="W31:Z31"/>
    <mergeCell ref="AB30:AE30"/>
    <mergeCell ref="AF30:AI30"/>
    <mergeCell ref="AB31:AE31"/>
    <mergeCell ref="AF31:AI31"/>
    <mergeCell ref="S30:V30"/>
    <mergeCell ref="W30:Z30"/>
    <mergeCell ref="AG55:AH55"/>
    <mergeCell ref="AG57:AH57"/>
    <mergeCell ref="S48:V48"/>
    <mergeCell ref="W48:Z48"/>
    <mergeCell ref="AG52:AH52"/>
    <mergeCell ref="AB49:AE49"/>
    <mergeCell ref="AF49:AI49"/>
    <mergeCell ref="AG43:AH43"/>
    <mergeCell ref="AG45:AH45"/>
    <mergeCell ref="AB48:AE48"/>
    <mergeCell ref="AF48:AI48"/>
    <mergeCell ref="AK13:AR13"/>
    <mergeCell ref="A68:B68"/>
    <mergeCell ref="U12:AB13"/>
    <mergeCell ref="A31:D31"/>
    <mergeCell ref="E31:H31"/>
    <mergeCell ref="J30:M30"/>
    <mergeCell ref="J31:M31"/>
    <mergeCell ref="AG61:AH61"/>
    <mergeCell ref="AG63:AH63"/>
    <mergeCell ref="F61:G61"/>
    <mergeCell ref="F63:G63"/>
    <mergeCell ref="O59:P59"/>
    <mergeCell ref="O61:P61"/>
    <mergeCell ref="O63:P63"/>
    <mergeCell ref="AG41:AH41"/>
    <mergeCell ref="F53:G53"/>
    <mergeCell ref="F55:G55"/>
    <mergeCell ref="F57:G57"/>
    <mergeCell ref="F59:G59"/>
    <mergeCell ref="O52:P52"/>
    <mergeCell ref="O53:P53"/>
    <mergeCell ref="O55:P55"/>
    <mergeCell ref="O57:P57"/>
    <mergeCell ref="AG59:AH59"/>
    <mergeCell ref="AP43:AQ43"/>
    <mergeCell ref="O45:P45"/>
    <mergeCell ref="F35:G35"/>
    <mergeCell ref="X34:Y34"/>
    <mergeCell ref="X35:Y35"/>
    <mergeCell ref="X37:Y37"/>
    <mergeCell ref="X39:Y39"/>
    <mergeCell ref="X41:Y41"/>
    <mergeCell ref="X43:Y43"/>
    <mergeCell ref="X45:Y45"/>
    <mergeCell ref="O37:P37"/>
    <mergeCell ref="O43:P43"/>
    <mergeCell ref="F37:G37"/>
    <mergeCell ref="F39:G39"/>
    <mergeCell ref="F41:G41"/>
    <mergeCell ref="O34:P34"/>
    <mergeCell ref="F34:G34"/>
    <mergeCell ref="F43:G43"/>
    <mergeCell ref="F45:G45"/>
    <mergeCell ref="O35:P35"/>
    <mergeCell ref="O39:P39"/>
    <mergeCell ref="O41:P41"/>
    <mergeCell ref="AP41:AQ41"/>
    <mergeCell ref="AP45:AQ45"/>
    <mergeCell ref="AP21:AQ21"/>
    <mergeCell ref="AP23:AQ23"/>
    <mergeCell ref="AP25:AQ25"/>
    <mergeCell ref="AP27:AQ27"/>
    <mergeCell ref="AG34:AH34"/>
    <mergeCell ref="AG35:AH35"/>
    <mergeCell ref="AG37:AH37"/>
    <mergeCell ref="AG39:AH39"/>
    <mergeCell ref="AG21:AH21"/>
    <mergeCell ref="AG23:AH23"/>
    <mergeCell ref="AG25:AH25"/>
    <mergeCell ref="AG27:AH27"/>
    <mergeCell ref="AK30:AN30"/>
    <mergeCell ref="AO30:AR30"/>
    <mergeCell ref="AK31:AN31"/>
    <mergeCell ref="AO31:AR31"/>
    <mergeCell ref="AP16:AQ16"/>
    <mergeCell ref="AP17:AQ17"/>
    <mergeCell ref="AP19:AQ19"/>
    <mergeCell ref="X16:Y16"/>
    <mergeCell ref="X17:Y17"/>
    <mergeCell ref="AG16:AH16"/>
    <mergeCell ref="AG17:AH17"/>
    <mergeCell ref="AG19:AH19"/>
    <mergeCell ref="O16:P16"/>
    <mergeCell ref="O17:P17"/>
    <mergeCell ref="O19:P19"/>
    <mergeCell ref="AV2:AZ2"/>
    <mergeCell ref="AV3:AZ3"/>
    <mergeCell ref="AG6:AI6"/>
    <mergeCell ref="AG7:AI7"/>
    <mergeCell ref="AG8:AI8"/>
    <mergeCell ref="AG9:AI9"/>
    <mergeCell ref="U4:X4"/>
    <mergeCell ref="AE2:AI3"/>
    <mergeCell ref="AE4:AI4"/>
  </mergeCells>
  <phoneticPr fontId="19" type="noConversion"/>
  <printOptions horizontalCentered="1"/>
  <pageMargins left="0.31496062992125984" right="0.31496062992125984" top="0.23622047244094491" bottom="0.23622047244094491" header="0.23622047244094491" footer="0.23622047244094491"/>
  <pageSetup paperSize="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Z100"/>
  <sheetViews>
    <sheetView showGridLines="0" showOutlineSymbols="0" workbookViewId="0">
      <selection activeCell="Q12" sqref="Q12:T13"/>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customWidth="1" outlineLevel="1"/>
  </cols>
  <sheetData>
    <row r="1" spans="1:52" ht="3.95" customHeight="1" outlineLevel="1" x14ac:dyDescent="0.2"/>
    <row r="2" spans="1:52" ht="12" customHeight="1" outlineLevel="1" x14ac:dyDescent="0.2">
      <c r="Q2" s="536" t="s">
        <v>37</v>
      </c>
      <c r="R2" s="537"/>
      <c r="S2" s="537"/>
      <c r="T2" s="538"/>
      <c r="U2" s="527" t="s">
        <v>38</v>
      </c>
      <c r="V2" s="469"/>
      <c r="W2" s="469"/>
      <c r="X2" s="470"/>
      <c r="Y2" s="514" t="s">
        <v>39</v>
      </c>
      <c r="Z2" s="515"/>
      <c r="AA2" s="515"/>
      <c r="AB2" s="515"/>
      <c r="AC2" s="515"/>
      <c r="AD2" s="516"/>
      <c r="AE2" s="481" t="s">
        <v>27</v>
      </c>
      <c r="AF2" s="469"/>
      <c r="AG2" s="469"/>
      <c r="AH2" s="469"/>
      <c r="AI2" s="470"/>
      <c r="AV2" s="468" t="s">
        <v>123</v>
      </c>
      <c r="AW2" s="469"/>
      <c r="AX2" s="469"/>
      <c r="AY2" s="469"/>
      <c r="AZ2" s="470"/>
    </row>
    <row r="3" spans="1:52" ht="12" customHeight="1" outlineLevel="1" x14ac:dyDescent="0.2">
      <c r="Q3" s="539"/>
      <c r="R3" s="540"/>
      <c r="S3" s="540"/>
      <c r="T3" s="541"/>
      <c r="U3" s="482"/>
      <c r="V3" s="483"/>
      <c r="W3" s="483"/>
      <c r="X3" s="484"/>
      <c r="Y3" s="517"/>
      <c r="Z3" s="518"/>
      <c r="AA3" s="518"/>
      <c r="AB3" s="518"/>
      <c r="AC3" s="518"/>
      <c r="AD3" s="519"/>
      <c r="AE3" s="482"/>
      <c r="AF3" s="483"/>
      <c r="AG3" s="483"/>
      <c r="AH3" s="483"/>
      <c r="AI3" s="484"/>
      <c r="AV3" s="471" t="str">
        <f>IF(AND($U$4="",$Y$4=""),"",$U$4+IF($Y$4="","0",$Y$4))</f>
        <v/>
      </c>
      <c r="AW3" s="472"/>
      <c r="AX3" s="472"/>
      <c r="AY3" s="472"/>
      <c r="AZ3" s="473"/>
    </row>
    <row r="4" spans="1:52" ht="14.1" customHeight="1" outlineLevel="1" x14ac:dyDescent="0.2">
      <c r="Q4" s="542"/>
      <c r="R4" s="543"/>
      <c r="S4" s="543"/>
      <c r="T4" s="544"/>
      <c r="U4" s="478"/>
      <c r="V4" s="545"/>
      <c r="W4" s="545"/>
      <c r="X4" s="546"/>
      <c r="Y4" s="522" t="str">
        <f>IF(AG8="","",AG8*7)</f>
        <v/>
      </c>
      <c r="Z4" s="523"/>
      <c r="AA4" s="523"/>
      <c r="AB4" s="523"/>
      <c r="AC4" s="523"/>
      <c r="AD4" s="524"/>
      <c r="AE4" s="471" t="str">
        <f>IF(AND(U4="",Y4=""),"",U4+IF(Y4="","0",Y4))</f>
        <v/>
      </c>
      <c r="AF4" s="396"/>
      <c r="AG4" s="396"/>
      <c r="AH4" s="396"/>
      <c r="AI4" s="418"/>
    </row>
    <row r="5" spans="1:52" ht="3.95" customHeight="1" outlineLevel="1" x14ac:dyDescent="0.2">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52" ht="18" customHeight="1" outlineLevel="1" x14ac:dyDescent="0.25">
      <c r="A6" s="48" t="s">
        <v>44</v>
      </c>
      <c r="B6" s="41"/>
      <c r="C6" s="42"/>
      <c r="E6" s="42"/>
      <c r="F6" s="5"/>
      <c r="M6" s="46"/>
      <c r="Q6" s="43"/>
      <c r="X6" s="2"/>
      <c r="Y6" s="2"/>
      <c r="Z6" s="2"/>
      <c r="AA6" s="2"/>
      <c r="AC6" s="2"/>
      <c r="AD6" s="2"/>
      <c r="AE6" s="2"/>
      <c r="AF6" s="52" t="s">
        <v>33</v>
      </c>
      <c r="AG6" s="395">
        <f>O8-O7</f>
        <v>0</v>
      </c>
      <c r="AH6" s="433"/>
      <c r="AI6" s="396"/>
    </row>
    <row r="7" spans="1:52" ht="18" customHeight="1" outlineLevel="1" x14ac:dyDescent="0.2">
      <c r="N7" s="49" t="s">
        <v>35</v>
      </c>
      <c r="O7" s="446"/>
      <c r="P7" s="530"/>
      <c r="Q7" s="530"/>
      <c r="R7" s="530"/>
      <c r="Y7" s="2"/>
      <c r="Z7" s="2"/>
      <c r="AF7" s="52" t="s">
        <v>34</v>
      </c>
      <c r="AG7" s="474" t="str">
        <f>IF(AG6&lt;=0,"",YEAR(AG6)+1-1900)</f>
        <v/>
      </c>
      <c r="AH7" s="475"/>
      <c r="AI7" s="414"/>
    </row>
    <row r="8" spans="1:52" ht="18" customHeight="1" outlineLevel="1" x14ac:dyDescent="0.2">
      <c r="N8" s="49" t="s">
        <v>41</v>
      </c>
      <c r="O8" s="531"/>
      <c r="P8" s="454"/>
      <c r="Q8" s="454"/>
      <c r="R8" s="454"/>
      <c r="Y8" s="2"/>
      <c r="Z8" s="2"/>
      <c r="AF8" s="52" t="s">
        <v>36</v>
      </c>
      <c r="AG8" s="476" t="str">
        <f>IF(AG6&lt;=0,"",IF(ISBLANK(AG7),"",VLOOKUP(AG7,Vacation_Entitlement,2)))</f>
        <v/>
      </c>
      <c r="AH8" s="475"/>
      <c r="AI8" s="414"/>
    </row>
    <row r="9" spans="1:52" ht="18" customHeight="1" outlineLevel="1" x14ac:dyDescent="0.2">
      <c r="N9" s="51" t="s">
        <v>42</v>
      </c>
      <c r="O9" s="525"/>
      <c r="P9" s="526"/>
      <c r="Q9" s="526"/>
      <c r="R9" s="526"/>
      <c r="U9" s="50"/>
      <c r="Y9" s="528" t="str">
        <f>IF(O9="","",O9)</f>
        <v/>
      </c>
      <c r="Z9" s="528"/>
      <c r="AA9" s="528"/>
      <c r="AB9" s="528"/>
      <c r="AF9" s="51" t="s">
        <v>43</v>
      </c>
      <c r="AG9" s="477" t="str">
        <f>IF(O9="","",AE4/O9)</f>
        <v/>
      </c>
      <c r="AH9" s="477"/>
      <c r="AI9" s="414"/>
    </row>
    <row r="10" spans="1:52" ht="12" customHeight="1" outlineLevel="1" x14ac:dyDescent="0.2">
      <c r="I10" s="40"/>
      <c r="J10" s="47"/>
      <c r="K10" s="39"/>
      <c r="Q10" s="43"/>
      <c r="R10" s="44"/>
      <c r="S10" s="45"/>
      <c r="Y10" s="2"/>
      <c r="Z10" s="2"/>
      <c r="AA10" s="2"/>
      <c r="AB10" s="2"/>
      <c r="AC10" s="2"/>
      <c r="AD10" s="2"/>
      <c r="AE10" s="2"/>
    </row>
    <row r="11" spans="1:52" ht="6" customHeight="1" outlineLevel="1" x14ac:dyDescent="0.2">
      <c r="E11" s="108"/>
      <c r="F11" s="109"/>
      <c r="G11" s="110"/>
      <c r="J11" s="108"/>
      <c r="K11" s="109"/>
      <c r="L11" s="110"/>
      <c r="M11" s="110"/>
      <c r="N11" s="110"/>
      <c r="O11" s="110"/>
      <c r="P11" s="110"/>
      <c r="Q11" s="110"/>
      <c r="S11" s="108"/>
      <c r="T11" s="109"/>
      <c r="U11" s="110"/>
      <c r="V11" s="110"/>
      <c r="W11" s="110"/>
      <c r="Z11" s="108"/>
      <c r="AA11" s="109"/>
      <c r="AB11" s="110"/>
      <c r="AC11" s="110"/>
      <c r="AD11" s="110"/>
      <c r="AE11" s="110"/>
    </row>
    <row r="12" spans="1:52" ht="15.95" customHeight="1" x14ac:dyDescent="0.2">
      <c r="A12" s="509"/>
      <c r="B12" s="509"/>
      <c r="C12" s="509"/>
      <c r="D12" s="509"/>
      <c r="E12" s="108"/>
      <c r="F12" s="109"/>
      <c r="G12" s="110"/>
      <c r="J12" s="108"/>
      <c r="K12" s="109"/>
      <c r="L12" s="110"/>
      <c r="M12" s="110"/>
      <c r="N12" s="110"/>
      <c r="O12" s="110"/>
      <c r="P12" s="110"/>
      <c r="Q12" s="529">
        <v>2010</v>
      </c>
      <c r="R12" s="509"/>
      <c r="S12" s="509"/>
      <c r="T12" s="509"/>
      <c r="U12" s="508" t="s">
        <v>61</v>
      </c>
      <c r="V12" s="509"/>
      <c r="W12" s="509"/>
      <c r="X12" s="509"/>
      <c r="Y12" s="509"/>
      <c r="Z12" s="509"/>
      <c r="AA12" s="509"/>
      <c r="AB12" s="509"/>
      <c r="AC12" s="110"/>
      <c r="AD12" s="110"/>
    </row>
    <row r="13" spans="1:52" ht="15.95" customHeight="1" x14ac:dyDescent="0.25">
      <c r="A13" s="509"/>
      <c r="B13" s="509"/>
      <c r="C13" s="509"/>
      <c r="D13" s="509"/>
      <c r="E13" s="1"/>
      <c r="Q13" s="509"/>
      <c r="R13" s="509"/>
      <c r="S13" s="509"/>
      <c r="T13" s="509"/>
      <c r="U13" s="509"/>
      <c r="V13" s="509"/>
      <c r="W13" s="509"/>
      <c r="X13" s="509"/>
      <c r="Y13" s="509"/>
      <c r="Z13" s="509"/>
      <c r="AA13" s="509"/>
      <c r="AB13" s="509"/>
      <c r="AK13" s="505">
        <f>Q12+1</f>
        <v>2011</v>
      </c>
      <c r="AL13" s="505"/>
      <c r="AM13" s="505"/>
      <c r="AN13" s="505"/>
      <c r="AO13" s="505"/>
      <c r="AP13" s="505"/>
      <c r="AQ13" s="505"/>
      <c r="AR13" s="505"/>
    </row>
    <row r="14" spans="1:52" ht="3.95" customHeight="1" x14ac:dyDescent="0.4">
      <c r="A14" s="1"/>
      <c r="B14" s="1"/>
      <c r="C14" s="1"/>
      <c r="D14" s="1"/>
      <c r="E14" s="1"/>
      <c r="L14" s="112"/>
      <c r="M14" s="113"/>
      <c r="N14" s="113"/>
      <c r="O14" s="113"/>
      <c r="P14" s="113"/>
      <c r="Q14" s="38"/>
      <c r="V14" s="111"/>
    </row>
    <row r="15" spans="1:52" ht="12" customHeight="1" x14ac:dyDescent="0.2">
      <c r="A15" s="126" t="s">
        <v>7</v>
      </c>
      <c r="B15" s="123"/>
      <c r="C15" s="123"/>
      <c r="D15" s="123"/>
      <c r="E15" s="123"/>
      <c r="F15" s="123"/>
      <c r="G15" s="123"/>
      <c r="H15" s="124"/>
      <c r="I15" s="8"/>
      <c r="J15" s="122" t="s">
        <v>10</v>
      </c>
      <c r="K15" s="123"/>
      <c r="L15" s="123"/>
      <c r="M15" s="123"/>
      <c r="N15" s="123"/>
      <c r="O15" s="123"/>
      <c r="P15" s="123"/>
      <c r="Q15" s="124"/>
      <c r="R15" s="8"/>
      <c r="S15" s="122" t="s">
        <v>13</v>
      </c>
      <c r="T15" s="123"/>
      <c r="U15" s="123"/>
      <c r="V15" s="123"/>
      <c r="W15" s="123"/>
      <c r="X15" s="123"/>
      <c r="Y15" s="123"/>
      <c r="Z15" s="124"/>
      <c r="AB15" s="122" t="s">
        <v>16</v>
      </c>
      <c r="AC15" s="123"/>
      <c r="AD15" s="123"/>
      <c r="AE15" s="123"/>
      <c r="AF15" s="123"/>
      <c r="AG15" s="123"/>
      <c r="AH15" s="123"/>
      <c r="AI15" s="124"/>
      <c r="AJ15" s="8"/>
      <c r="AK15" s="122" t="s">
        <v>7</v>
      </c>
      <c r="AL15" s="123"/>
      <c r="AM15" s="123"/>
      <c r="AN15" s="123"/>
      <c r="AO15" s="123"/>
      <c r="AP15" s="123"/>
      <c r="AQ15" s="123"/>
      <c r="AR15" s="124"/>
    </row>
    <row r="16" spans="1:52" ht="12" customHeight="1" x14ac:dyDescent="0.2">
      <c r="A16" s="9" t="s">
        <v>0</v>
      </c>
      <c r="B16" s="125" t="s">
        <v>1</v>
      </c>
      <c r="C16" s="125" t="s">
        <v>2</v>
      </c>
      <c r="D16" s="125" t="s">
        <v>3</v>
      </c>
      <c r="E16" s="125" t="s">
        <v>4</v>
      </c>
      <c r="F16" s="485" t="s">
        <v>5</v>
      </c>
      <c r="G16" s="486"/>
      <c r="H16" s="9" t="s">
        <v>6</v>
      </c>
      <c r="I16" s="8"/>
      <c r="J16" s="9" t="s">
        <v>0</v>
      </c>
      <c r="K16" s="10" t="s">
        <v>1</v>
      </c>
      <c r="L16" s="10" t="s">
        <v>2</v>
      </c>
      <c r="M16" s="10" t="s">
        <v>3</v>
      </c>
      <c r="N16" s="10" t="s">
        <v>4</v>
      </c>
      <c r="O16" s="485" t="s">
        <v>5</v>
      </c>
      <c r="P16" s="486"/>
      <c r="Q16" s="9" t="s">
        <v>6</v>
      </c>
      <c r="R16" s="8"/>
      <c r="S16" s="9" t="s">
        <v>0</v>
      </c>
      <c r="T16" s="10" t="s">
        <v>1</v>
      </c>
      <c r="U16" s="10" t="s">
        <v>2</v>
      </c>
      <c r="V16" s="10" t="s">
        <v>3</v>
      </c>
      <c r="W16" s="10" t="s">
        <v>4</v>
      </c>
      <c r="X16" s="485" t="s">
        <v>5</v>
      </c>
      <c r="Y16" s="486"/>
      <c r="Z16" s="9" t="s">
        <v>6</v>
      </c>
      <c r="AB16" s="9" t="s">
        <v>0</v>
      </c>
      <c r="AC16" s="10" t="s">
        <v>1</v>
      </c>
      <c r="AD16" s="10" t="s">
        <v>2</v>
      </c>
      <c r="AE16" s="10" t="s">
        <v>3</v>
      </c>
      <c r="AF16" s="10" t="s">
        <v>4</v>
      </c>
      <c r="AG16" s="485" t="s">
        <v>5</v>
      </c>
      <c r="AH16" s="486"/>
      <c r="AI16" s="9" t="s">
        <v>6</v>
      </c>
      <c r="AJ16" s="8"/>
      <c r="AK16" s="9" t="s">
        <v>0</v>
      </c>
      <c r="AL16" s="10" t="s">
        <v>1</v>
      </c>
      <c r="AM16" s="10" t="s">
        <v>2</v>
      </c>
      <c r="AN16" s="10" t="s">
        <v>3</v>
      </c>
      <c r="AO16" s="10" t="s">
        <v>4</v>
      </c>
      <c r="AP16" s="485" t="s">
        <v>5</v>
      </c>
      <c r="AQ16" s="486"/>
      <c r="AR16" s="9" t="s">
        <v>6</v>
      </c>
    </row>
    <row r="17" spans="1:44" ht="14.1" customHeight="1" x14ac:dyDescent="0.2">
      <c r="A17" s="121"/>
      <c r="B17" s="188"/>
      <c r="C17" s="188"/>
      <c r="D17" s="117"/>
      <c r="E17" s="171"/>
      <c r="F17" s="534">
        <v>1</v>
      </c>
      <c r="G17" s="535"/>
      <c r="H17" s="121">
        <f t="shared" ref="H17:H26" si="0">F17+1</f>
        <v>2</v>
      </c>
      <c r="I17" s="95"/>
      <c r="J17" s="121"/>
      <c r="K17" s="115"/>
      <c r="L17" s="115"/>
      <c r="M17" s="117"/>
      <c r="N17" s="117">
        <f>M17+1</f>
        <v>1</v>
      </c>
      <c r="O17" s="534">
        <f>N17+1</f>
        <v>2</v>
      </c>
      <c r="P17" s="535"/>
      <c r="Q17" s="121">
        <f t="shared" ref="Q17:Q24" si="1">O17+1</f>
        <v>3</v>
      </c>
      <c r="R17" s="95"/>
      <c r="S17" s="121"/>
      <c r="T17" s="171"/>
      <c r="U17" s="188"/>
      <c r="V17" s="171"/>
      <c r="W17" s="121">
        <f>V17+1</f>
        <v>1</v>
      </c>
      <c r="X17" s="487">
        <f>W17+1</f>
        <v>2</v>
      </c>
      <c r="Y17" s="488"/>
      <c r="Z17" s="121">
        <f t="shared" ref="Z17:Z26" si="2">X17+1</f>
        <v>3</v>
      </c>
      <c r="AB17" s="119"/>
      <c r="AC17" s="115"/>
      <c r="AD17" s="115"/>
      <c r="AE17" s="117"/>
      <c r="AF17" s="117"/>
      <c r="AG17" s="487">
        <v>1</v>
      </c>
      <c r="AH17" s="488"/>
      <c r="AI17" s="121">
        <f t="shared" ref="AI17:AI24" si="3">AG17+1</f>
        <v>2</v>
      </c>
      <c r="AJ17" s="95"/>
      <c r="AK17" s="121"/>
      <c r="AL17" s="115"/>
      <c r="AM17" s="188"/>
      <c r="AN17" s="117"/>
      <c r="AO17" s="171"/>
      <c r="AP17" s="491"/>
      <c r="AQ17" s="492"/>
      <c r="AR17" s="121">
        <v>1</v>
      </c>
    </row>
    <row r="18" spans="1:44" ht="9.9499999999999993" customHeight="1" x14ac:dyDescent="0.2">
      <c r="A18" s="120"/>
      <c r="B18" s="172"/>
      <c r="C18" s="172"/>
      <c r="D18" s="116"/>
      <c r="E18" s="172"/>
      <c r="F18" s="145">
        <f>E18+1</f>
        <v>1</v>
      </c>
      <c r="G18" s="146"/>
      <c r="H18" s="120">
        <f t="shared" si="0"/>
        <v>2</v>
      </c>
      <c r="I18" s="118"/>
      <c r="J18" s="120"/>
      <c r="K18" s="116"/>
      <c r="L18" s="116"/>
      <c r="M18" s="116"/>
      <c r="N18" s="116">
        <f>D62+1</f>
        <v>91</v>
      </c>
      <c r="O18" s="145">
        <f>N18+1</f>
        <v>92</v>
      </c>
      <c r="P18" s="146"/>
      <c r="Q18" s="120">
        <f t="shared" si="1"/>
        <v>93</v>
      </c>
      <c r="R18" s="118"/>
      <c r="S18" s="120"/>
      <c r="T18" s="172"/>
      <c r="U18" s="172"/>
      <c r="V18" s="172"/>
      <c r="W18" s="120">
        <f>M62+1</f>
        <v>182</v>
      </c>
      <c r="X18" s="144">
        <f>W18+1</f>
        <v>183</v>
      </c>
      <c r="Y18" s="143"/>
      <c r="Z18" s="120">
        <f t="shared" si="2"/>
        <v>184</v>
      </c>
      <c r="AB18" s="120"/>
      <c r="AC18" s="116"/>
      <c r="AD18" s="116"/>
      <c r="AE18" s="116"/>
      <c r="AF18" s="116"/>
      <c r="AG18" s="144">
        <f>W62+1</f>
        <v>274</v>
      </c>
      <c r="AH18" s="143" t="s">
        <v>119</v>
      </c>
      <c r="AI18" s="120">
        <f t="shared" si="3"/>
        <v>275</v>
      </c>
      <c r="AJ18" s="118"/>
      <c r="AK18" s="120"/>
      <c r="AL18" s="116"/>
      <c r="AM18" s="172"/>
      <c r="AN18" s="116"/>
      <c r="AO18" s="172"/>
      <c r="AP18" s="162"/>
      <c r="AQ18" s="163"/>
      <c r="AR18" s="120">
        <f>AG62+1</f>
        <v>366</v>
      </c>
    </row>
    <row r="19" spans="1:44" ht="14.1" customHeight="1" x14ac:dyDescent="0.2">
      <c r="A19" s="119">
        <f t="shared" ref="A19:A27" si="4">H17+1</f>
        <v>3</v>
      </c>
      <c r="B19" s="115">
        <f t="shared" ref="B19:D25" si="5">A19+1</f>
        <v>4</v>
      </c>
      <c r="C19" s="115">
        <f t="shared" si="5"/>
        <v>5</v>
      </c>
      <c r="D19" s="117">
        <f t="shared" si="5"/>
        <v>6</v>
      </c>
      <c r="E19" s="117">
        <f t="shared" ref="E19:F24" si="6">D19+1</f>
        <v>7</v>
      </c>
      <c r="F19" s="487">
        <f t="shared" si="6"/>
        <v>8</v>
      </c>
      <c r="G19" s="488"/>
      <c r="H19" s="121">
        <f t="shared" si="0"/>
        <v>9</v>
      </c>
      <c r="I19" s="95"/>
      <c r="J19" s="119">
        <f t="shared" ref="J19:J26" si="7">Q17+1</f>
        <v>4</v>
      </c>
      <c r="K19" s="119">
        <f t="shared" ref="K19:L26" si="8">J19+1</f>
        <v>5</v>
      </c>
      <c r="L19" s="115">
        <f t="shared" si="8"/>
        <v>6</v>
      </c>
      <c r="M19" s="117">
        <f t="shared" ref="M19:O24" si="9">L19+1</f>
        <v>7</v>
      </c>
      <c r="N19" s="117">
        <f t="shared" si="9"/>
        <v>8</v>
      </c>
      <c r="O19" s="491">
        <f t="shared" si="9"/>
        <v>9</v>
      </c>
      <c r="P19" s="492"/>
      <c r="Q19" s="121">
        <f t="shared" si="1"/>
        <v>10</v>
      </c>
      <c r="R19" s="95"/>
      <c r="S19" s="119">
        <f t="shared" ref="S19:S26" si="10">Z17+1</f>
        <v>4</v>
      </c>
      <c r="T19" s="115">
        <f t="shared" ref="T19:U26" si="11">S19+1</f>
        <v>5</v>
      </c>
      <c r="U19" s="115">
        <f t="shared" si="11"/>
        <v>6</v>
      </c>
      <c r="V19" s="117">
        <f t="shared" ref="V19:X24" si="12">U19+1</f>
        <v>7</v>
      </c>
      <c r="W19" s="117">
        <f t="shared" si="12"/>
        <v>8</v>
      </c>
      <c r="X19" s="487">
        <f t="shared" si="12"/>
        <v>9</v>
      </c>
      <c r="Y19" s="488"/>
      <c r="Z19" s="121">
        <f t="shared" si="2"/>
        <v>10</v>
      </c>
      <c r="AB19" s="119">
        <f t="shared" ref="AB19:AB28" si="13">AI17+1</f>
        <v>3</v>
      </c>
      <c r="AC19" s="188">
        <f t="shared" ref="AC19:AE26" si="14">AB19+1</f>
        <v>4</v>
      </c>
      <c r="AD19" s="115">
        <f t="shared" si="14"/>
        <v>5</v>
      </c>
      <c r="AE19" s="117">
        <f t="shared" si="14"/>
        <v>6</v>
      </c>
      <c r="AF19" s="117">
        <f t="shared" ref="AF19:AG24" si="15">AE19+1</f>
        <v>7</v>
      </c>
      <c r="AG19" s="487">
        <f t="shared" si="15"/>
        <v>8</v>
      </c>
      <c r="AH19" s="488"/>
      <c r="AI19" s="121">
        <f t="shared" si="3"/>
        <v>9</v>
      </c>
      <c r="AJ19" s="95"/>
      <c r="AK19" s="119">
        <f t="shared" ref="AK19:AK26" si="16">AR17+1</f>
        <v>2</v>
      </c>
      <c r="AL19" s="119">
        <f t="shared" ref="AL19:AN26" si="17">AK19+1</f>
        <v>3</v>
      </c>
      <c r="AM19" s="115">
        <f t="shared" si="17"/>
        <v>4</v>
      </c>
      <c r="AN19" s="117">
        <f t="shared" si="17"/>
        <v>5</v>
      </c>
      <c r="AO19" s="117">
        <f t="shared" ref="AO19:AP24" si="18">AN19+1</f>
        <v>6</v>
      </c>
      <c r="AP19" s="487">
        <f t="shared" si="18"/>
        <v>7</v>
      </c>
      <c r="AQ19" s="488"/>
      <c r="AR19" s="121">
        <f t="shared" ref="AR19:AR24" si="19">AP19+1</f>
        <v>8</v>
      </c>
    </row>
    <row r="20" spans="1:44" ht="9.9499999999999993" customHeight="1" x14ac:dyDescent="0.2">
      <c r="A20" s="120">
        <f>H18+1</f>
        <v>3</v>
      </c>
      <c r="B20" s="116">
        <f>A20+1</f>
        <v>4</v>
      </c>
      <c r="C20" s="116">
        <f>B20+1</f>
        <v>5</v>
      </c>
      <c r="D20" s="116">
        <f>C20+1</f>
        <v>6</v>
      </c>
      <c r="E20" s="116">
        <f t="shared" si="6"/>
        <v>7</v>
      </c>
      <c r="F20" s="144">
        <f t="shared" si="6"/>
        <v>8</v>
      </c>
      <c r="G20" s="143" t="s">
        <v>119</v>
      </c>
      <c r="H20" s="120">
        <f t="shared" si="0"/>
        <v>9</v>
      </c>
      <c r="I20" s="118"/>
      <c r="J20" s="120">
        <f t="shared" si="7"/>
        <v>94</v>
      </c>
      <c r="K20" s="120">
        <f t="shared" si="8"/>
        <v>95</v>
      </c>
      <c r="L20" s="116">
        <f t="shared" si="8"/>
        <v>96</v>
      </c>
      <c r="M20" s="116">
        <f t="shared" si="9"/>
        <v>97</v>
      </c>
      <c r="N20" s="116">
        <f t="shared" si="9"/>
        <v>98</v>
      </c>
      <c r="O20" s="162">
        <f t="shared" si="9"/>
        <v>99</v>
      </c>
      <c r="P20" s="163"/>
      <c r="Q20" s="120">
        <f t="shared" si="1"/>
        <v>100</v>
      </c>
      <c r="R20" s="118"/>
      <c r="S20" s="120">
        <f t="shared" si="10"/>
        <v>185</v>
      </c>
      <c r="T20" s="116">
        <f t="shared" si="11"/>
        <v>186</v>
      </c>
      <c r="U20" s="116">
        <f t="shared" si="11"/>
        <v>187</v>
      </c>
      <c r="V20" s="116">
        <f t="shared" si="12"/>
        <v>188</v>
      </c>
      <c r="W20" s="116">
        <f t="shared" si="12"/>
        <v>189</v>
      </c>
      <c r="X20" s="144">
        <f t="shared" si="12"/>
        <v>190</v>
      </c>
      <c r="Y20" s="143" t="s">
        <v>119</v>
      </c>
      <c r="Z20" s="120">
        <f t="shared" si="2"/>
        <v>191</v>
      </c>
      <c r="AB20" s="120">
        <f t="shared" si="13"/>
        <v>276</v>
      </c>
      <c r="AC20" s="172">
        <f t="shared" si="14"/>
        <v>277</v>
      </c>
      <c r="AD20" s="116">
        <f t="shared" si="14"/>
        <v>278</v>
      </c>
      <c r="AE20" s="116">
        <f t="shared" si="14"/>
        <v>279</v>
      </c>
      <c r="AF20" s="116">
        <f t="shared" si="15"/>
        <v>280</v>
      </c>
      <c r="AG20" s="144">
        <f t="shared" si="15"/>
        <v>281</v>
      </c>
      <c r="AH20" s="143"/>
      <c r="AI20" s="120">
        <f t="shared" si="3"/>
        <v>282</v>
      </c>
      <c r="AJ20" s="118"/>
      <c r="AK20" s="120">
        <f t="shared" si="16"/>
        <v>367</v>
      </c>
      <c r="AL20" s="120">
        <f t="shared" si="17"/>
        <v>368</v>
      </c>
      <c r="AM20" s="116">
        <f t="shared" si="17"/>
        <v>369</v>
      </c>
      <c r="AN20" s="116">
        <f t="shared" si="17"/>
        <v>370</v>
      </c>
      <c r="AO20" s="116">
        <f t="shared" si="18"/>
        <v>371</v>
      </c>
      <c r="AP20" s="144">
        <f t="shared" si="18"/>
        <v>372</v>
      </c>
      <c r="AQ20" s="143" t="s">
        <v>119</v>
      </c>
      <c r="AR20" s="120">
        <f t="shared" si="19"/>
        <v>373</v>
      </c>
    </row>
    <row r="21" spans="1:44" ht="14.1" customHeight="1" x14ac:dyDescent="0.2">
      <c r="A21" s="119">
        <f t="shared" si="4"/>
        <v>10</v>
      </c>
      <c r="B21" s="115">
        <f t="shared" si="5"/>
        <v>11</v>
      </c>
      <c r="C21" s="115">
        <f t="shared" si="5"/>
        <v>12</v>
      </c>
      <c r="D21" s="117">
        <f t="shared" si="5"/>
        <v>13</v>
      </c>
      <c r="E21" s="117">
        <f t="shared" si="6"/>
        <v>14</v>
      </c>
      <c r="F21" s="487">
        <f t="shared" si="6"/>
        <v>15</v>
      </c>
      <c r="G21" s="488"/>
      <c r="H21" s="121">
        <f t="shared" si="0"/>
        <v>16</v>
      </c>
      <c r="I21" s="95"/>
      <c r="J21" s="119">
        <f t="shared" si="7"/>
        <v>11</v>
      </c>
      <c r="K21" s="188">
        <f t="shared" si="8"/>
        <v>12</v>
      </c>
      <c r="L21" s="115">
        <f t="shared" si="8"/>
        <v>13</v>
      </c>
      <c r="M21" s="117">
        <f t="shared" si="9"/>
        <v>14</v>
      </c>
      <c r="N21" s="117">
        <f t="shared" si="9"/>
        <v>15</v>
      </c>
      <c r="O21" s="491">
        <f t="shared" si="9"/>
        <v>16</v>
      </c>
      <c r="P21" s="492"/>
      <c r="Q21" s="121">
        <f t="shared" si="1"/>
        <v>17</v>
      </c>
      <c r="R21" s="95"/>
      <c r="S21" s="119">
        <f t="shared" si="10"/>
        <v>11</v>
      </c>
      <c r="T21" s="115">
        <f t="shared" si="11"/>
        <v>12</v>
      </c>
      <c r="U21" s="115">
        <f t="shared" si="11"/>
        <v>13</v>
      </c>
      <c r="V21" s="117">
        <f t="shared" si="12"/>
        <v>14</v>
      </c>
      <c r="W21" s="117">
        <f t="shared" si="12"/>
        <v>15</v>
      </c>
      <c r="X21" s="487">
        <f t="shared" si="12"/>
        <v>16</v>
      </c>
      <c r="Y21" s="488"/>
      <c r="Z21" s="121">
        <f t="shared" si="2"/>
        <v>17</v>
      </c>
      <c r="AB21" s="119">
        <f t="shared" si="13"/>
        <v>10</v>
      </c>
      <c r="AC21" s="119">
        <f t="shared" si="14"/>
        <v>11</v>
      </c>
      <c r="AD21" s="115">
        <f t="shared" si="14"/>
        <v>12</v>
      </c>
      <c r="AE21" s="117">
        <f t="shared" si="14"/>
        <v>13</v>
      </c>
      <c r="AF21" s="117">
        <f t="shared" si="15"/>
        <v>14</v>
      </c>
      <c r="AG21" s="487">
        <f t="shared" si="15"/>
        <v>15</v>
      </c>
      <c r="AH21" s="488"/>
      <c r="AI21" s="121">
        <f t="shared" si="3"/>
        <v>16</v>
      </c>
      <c r="AJ21" s="95"/>
      <c r="AK21" s="119">
        <f t="shared" si="16"/>
        <v>9</v>
      </c>
      <c r="AL21" s="115">
        <f t="shared" si="17"/>
        <v>10</v>
      </c>
      <c r="AM21" s="115">
        <f t="shared" si="17"/>
        <v>11</v>
      </c>
      <c r="AN21" s="117">
        <f t="shared" si="17"/>
        <v>12</v>
      </c>
      <c r="AO21" s="117">
        <f t="shared" si="18"/>
        <v>13</v>
      </c>
      <c r="AP21" s="487">
        <f t="shared" si="18"/>
        <v>14</v>
      </c>
      <c r="AQ21" s="488"/>
      <c r="AR21" s="121">
        <f t="shared" si="19"/>
        <v>15</v>
      </c>
    </row>
    <row r="22" spans="1:44" ht="9.9499999999999993" customHeight="1" x14ac:dyDescent="0.2">
      <c r="A22" s="120">
        <f>H20+1</f>
        <v>10</v>
      </c>
      <c r="B22" s="116">
        <f>A22+1</f>
        <v>11</v>
      </c>
      <c r="C22" s="116">
        <f>B22+1</f>
        <v>12</v>
      </c>
      <c r="D22" s="116">
        <f>C22+1</f>
        <v>13</v>
      </c>
      <c r="E22" s="116">
        <f t="shared" si="6"/>
        <v>14</v>
      </c>
      <c r="F22" s="144">
        <f t="shared" si="6"/>
        <v>15</v>
      </c>
      <c r="H22" s="120">
        <f t="shared" si="0"/>
        <v>16</v>
      </c>
      <c r="I22" s="118"/>
      <c r="J22" s="120">
        <f t="shared" si="7"/>
        <v>101</v>
      </c>
      <c r="K22" s="172">
        <f t="shared" si="8"/>
        <v>102</v>
      </c>
      <c r="L22" s="116">
        <f t="shared" si="8"/>
        <v>103</v>
      </c>
      <c r="M22" s="116">
        <f t="shared" si="9"/>
        <v>104</v>
      </c>
      <c r="N22" s="116">
        <f t="shared" si="9"/>
        <v>105</v>
      </c>
      <c r="O22" s="162">
        <f t="shared" si="9"/>
        <v>106</v>
      </c>
      <c r="P22" s="163" t="s">
        <v>119</v>
      </c>
      <c r="Q22" s="120">
        <f t="shared" si="1"/>
        <v>107</v>
      </c>
      <c r="R22" s="118"/>
      <c r="S22" s="120">
        <f t="shared" si="10"/>
        <v>192</v>
      </c>
      <c r="T22" s="116">
        <f t="shared" si="11"/>
        <v>193</v>
      </c>
      <c r="U22" s="116">
        <f t="shared" si="11"/>
        <v>194</v>
      </c>
      <c r="V22" s="116">
        <f t="shared" si="12"/>
        <v>195</v>
      </c>
      <c r="W22" s="116">
        <f t="shared" si="12"/>
        <v>196</v>
      </c>
      <c r="X22" s="144">
        <f t="shared" si="12"/>
        <v>197</v>
      </c>
      <c r="Y22" s="143"/>
      <c r="Z22" s="120">
        <f t="shared" si="2"/>
        <v>198</v>
      </c>
      <c r="AB22" s="120">
        <f t="shared" si="13"/>
        <v>283</v>
      </c>
      <c r="AC22" s="120">
        <f t="shared" si="14"/>
        <v>284</v>
      </c>
      <c r="AD22" s="116">
        <f t="shared" si="14"/>
        <v>285</v>
      </c>
      <c r="AE22" s="116">
        <f t="shared" si="14"/>
        <v>286</v>
      </c>
      <c r="AF22" s="116">
        <f t="shared" si="15"/>
        <v>287</v>
      </c>
      <c r="AG22" s="144">
        <f t="shared" si="15"/>
        <v>288</v>
      </c>
      <c r="AH22" s="143" t="s">
        <v>119</v>
      </c>
      <c r="AI22" s="120">
        <f t="shared" si="3"/>
        <v>289</v>
      </c>
      <c r="AJ22" s="118"/>
      <c r="AK22" s="120">
        <f t="shared" si="16"/>
        <v>374</v>
      </c>
      <c r="AL22" s="116">
        <f t="shared" si="17"/>
        <v>375</v>
      </c>
      <c r="AM22" s="116">
        <f t="shared" si="17"/>
        <v>376</v>
      </c>
      <c r="AN22" s="116">
        <f t="shared" si="17"/>
        <v>377</v>
      </c>
      <c r="AO22" s="116">
        <f t="shared" si="18"/>
        <v>378</v>
      </c>
      <c r="AP22" s="144">
        <f t="shared" si="18"/>
        <v>379</v>
      </c>
      <c r="AQ22" s="143"/>
      <c r="AR22" s="120">
        <f t="shared" si="19"/>
        <v>380</v>
      </c>
    </row>
    <row r="23" spans="1:44" ht="14.1" customHeight="1" x14ac:dyDescent="0.2">
      <c r="A23" s="119">
        <f t="shared" si="4"/>
        <v>17</v>
      </c>
      <c r="B23" s="115">
        <f t="shared" si="5"/>
        <v>18</v>
      </c>
      <c r="C23" s="115">
        <f t="shared" si="5"/>
        <v>19</v>
      </c>
      <c r="D23" s="117">
        <f t="shared" si="5"/>
        <v>20</v>
      </c>
      <c r="E23" s="117">
        <f t="shared" si="6"/>
        <v>21</v>
      </c>
      <c r="F23" s="487">
        <f t="shared" si="6"/>
        <v>22</v>
      </c>
      <c r="G23" s="488"/>
      <c r="H23" s="121">
        <f t="shared" si="0"/>
        <v>23</v>
      </c>
      <c r="I23" s="95"/>
      <c r="J23" s="119">
        <f t="shared" si="7"/>
        <v>18</v>
      </c>
      <c r="K23" s="171">
        <f t="shared" si="8"/>
        <v>19</v>
      </c>
      <c r="L23" s="115">
        <f t="shared" si="8"/>
        <v>20</v>
      </c>
      <c r="M23" s="117">
        <f t="shared" si="9"/>
        <v>21</v>
      </c>
      <c r="N23" s="117">
        <f t="shared" si="9"/>
        <v>22</v>
      </c>
      <c r="O23" s="487">
        <f t="shared" si="9"/>
        <v>23</v>
      </c>
      <c r="P23" s="488"/>
      <c r="Q23" s="121">
        <f t="shared" si="1"/>
        <v>24</v>
      </c>
      <c r="R23" s="95"/>
      <c r="S23" s="119">
        <f t="shared" si="10"/>
        <v>18</v>
      </c>
      <c r="T23" s="115">
        <f t="shared" si="11"/>
        <v>19</v>
      </c>
      <c r="U23" s="115">
        <f t="shared" si="11"/>
        <v>20</v>
      </c>
      <c r="V23" s="117">
        <f t="shared" si="12"/>
        <v>21</v>
      </c>
      <c r="W23" s="117">
        <f t="shared" si="12"/>
        <v>22</v>
      </c>
      <c r="X23" s="487">
        <f t="shared" si="12"/>
        <v>23</v>
      </c>
      <c r="Y23" s="488"/>
      <c r="Z23" s="121">
        <f t="shared" si="2"/>
        <v>24</v>
      </c>
      <c r="AB23" s="119">
        <f t="shared" si="13"/>
        <v>17</v>
      </c>
      <c r="AC23" s="115">
        <f t="shared" si="14"/>
        <v>18</v>
      </c>
      <c r="AD23" s="115">
        <f t="shared" si="14"/>
        <v>19</v>
      </c>
      <c r="AE23" s="117">
        <f t="shared" si="14"/>
        <v>20</v>
      </c>
      <c r="AF23" s="117">
        <f t="shared" si="15"/>
        <v>21</v>
      </c>
      <c r="AG23" s="487">
        <f t="shared" si="15"/>
        <v>22</v>
      </c>
      <c r="AH23" s="488"/>
      <c r="AI23" s="121">
        <f t="shared" si="3"/>
        <v>23</v>
      </c>
      <c r="AJ23" s="95"/>
      <c r="AK23" s="119">
        <f t="shared" si="16"/>
        <v>16</v>
      </c>
      <c r="AL23" s="115">
        <f t="shared" si="17"/>
        <v>17</v>
      </c>
      <c r="AM23" s="115">
        <f t="shared" si="17"/>
        <v>18</v>
      </c>
      <c r="AN23" s="117">
        <f t="shared" si="17"/>
        <v>19</v>
      </c>
      <c r="AO23" s="117">
        <f t="shared" si="18"/>
        <v>20</v>
      </c>
      <c r="AP23" s="487">
        <f t="shared" si="18"/>
        <v>21</v>
      </c>
      <c r="AQ23" s="488"/>
      <c r="AR23" s="121">
        <f t="shared" si="19"/>
        <v>22</v>
      </c>
    </row>
    <row r="24" spans="1:44" ht="9.9499999999999993" customHeight="1" x14ac:dyDescent="0.2">
      <c r="A24" s="120">
        <f>H22+1</f>
        <v>17</v>
      </c>
      <c r="B24" s="116">
        <f>A24+1</f>
        <v>18</v>
      </c>
      <c r="C24" s="116">
        <f>B24+1</f>
        <v>19</v>
      </c>
      <c r="D24" s="116">
        <f>C24+1</f>
        <v>20</v>
      </c>
      <c r="E24" s="116">
        <f t="shared" si="6"/>
        <v>21</v>
      </c>
      <c r="F24" s="144">
        <f t="shared" si="6"/>
        <v>22</v>
      </c>
      <c r="G24" s="143" t="s">
        <v>119</v>
      </c>
      <c r="H24" s="120">
        <f t="shared" si="0"/>
        <v>23</v>
      </c>
      <c r="I24" s="118"/>
      <c r="J24" s="120">
        <f t="shared" si="7"/>
        <v>108</v>
      </c>
      <c r="K24" s="172">
        <f t="shared" si="8"/>
        <v>109</v>
      </c>
      <c r="L24" s="116">
        <f t="shared" si="8"/>
        <v>110</v>
      </c>
      <c r="M24" s="116">
        <f t="shared" si="9"/>
        <v>111</v>
      </c>
      <c r="N24" s="116">
        <f t="shared" si="9"/>
        <v>112</v>
      </c>
      <c r="O24" s="144">
        <f t="shared" si="9"/>
        <v>113</v>
      </c>
      <c r="P24" s="163"/>
      <c r="Q24" s="120">
        <f t="shared" si="1"/>
        <v>114</v>
      </c>
      <c r="R24" s="118"/>
      <c r="S24" s="120">
        <f t="shared" si="10"/>
        <v>199</v>
      </c>
      <c r="T24" s="116">
        <f t="shared" si="11"/>
        <v>200</v>
      </c>
      <c r="U24" s="116">
        <f t="shared" si="11"/>
        <v>201</v>
      </c>
      <c r="V24" s="116">
        <f t="shared" si="12"/>
        <v>202</v>
      </c>
      <c r="W24" s="116">
        <f t="shared" si="12"/>
        <v>203</v>
      </c>
      <c r="X24" s="144">
        <f t="shared" si="12"/>
        <v>204</v>
      </c>
      <c r="Y24" s="143" t="s">
        <v>119</v>
      </c>
      <c r="Z24" s="120">
        <f t="shared" si="2"/>
        <v>205</v>
      </c>
      <c r="AB24" s="120">
        <f t="shared" si="13"/>
        <v>290</v>
      </c>
      <c r="AC24" s="116">
        <f t="shared" si="14"/>
        <v>291</v>
      </c>
      <c r="AD24" s="116">
        <f t="shared" si="14"/>
        <v>292</v>
      </c>
      <c r="AE24" s="116">
        <f t="shared" si="14"/>
        <v>293</v>
      </c>
      <c r="AF24" s="116">
        <f t="shared" si="15"/>
        <v>294</v>
      </c>
      <c r="AG24" s="144">
        <f t="shared" si="15"/>
        <v>295</v>
      </c>
      <c r="AH24" s="143"/>
      <c r="AI24" s="120">
        <f t="shared" si="3"/>
        <v>296</v>
      </c>
      <c r="AJ24" s="118"/>
      <c r="AK24" s="120">
        <f t="shared" si="16"/>
        <v>381</v>
      </c>
      <c r="AL24" s="116">
        <f t="shared" si="17"/>
        <v>382</v>
      </c>
      <c r="AM24" s="116">
        <f t="shared" si="17"/>
        <v>383</v>
      </c>
      <c r="AN24" s="116">
        <f t="shared" si="17"/>
        <v>384</v>
      </c>
      <c r="AO24" s="116">
        <f t="shared" si="18"/>
        <v>385</v>
      </c>
      <c r="AP24" s="144">
        <f t="shared" si="18"/>
        <v>386</v>
      </c>
      <c r="AQ24" s="143" t="s">
        <v>119</v>
      </c>
      <c r="AR24" s="120">
        <f t="shared" si="19"/>
        <v>387</v>
      </c>
    </row>
    <row r="25" spans="1:44" ht="14.1" customHeight="1" x14ac:dyDescent="0.2">
      <c r="A25" s="119">
        <f t="shared" si="4"/>
        <v>24</v>
      </c>
      <c r="B25" s="115">
        <f t="shared" si="5"/>
        <v>25</v>
      </c>
      <c r="C25" s="115">
        <f t="shared" si="5"/>
        <v>26</v>
      </c>
      <c r="D25" s="115">
        <f t="shared" ref="D25:F26" si="20">C25+1</f>
        <v>27</v>
      </c>
      <c r="E25" s="115">
        <f t="shared" si="20"/>
        <v>28</v>
      </c>
      <c r="F25" s="487">
        <f t="shared" si="20"/>
        <v>29</v>
      </c>
      <c r="G25" s="510"/>
      <c r="H25" s="121">
        <f t="shared" si="0"/>
        <v>30</v>
      </c>
      <c r="I25" s="95"/>
      <c r="J25" s="119">
        <f t="shared" si="7"/>
        <v>25</v>
      </c>
      <c r="K25" s="115">
        <f t="shared" si="8"/>
        <v>26</v>
      </c>
      <c r="L25" s="115">
        <f t="shared" ref="L25:N26" si="21">K25+1</f>
        <v>27</v>
      </c>
      <c r="M25" s="115">
        <f t="shared" si="21"/>
        <v>28</v>
      </c>
      <c r="N25" s="115">
        <f t="shared" si="21"/>
        <v>29</v>
      </c>
      <c r="O25" s="487">
        <f>N25+1</f>
        <v>30</v>
      </c>
      <c r="P25" s="488"/>
      <c r="Q25" s="121"/>
      <c r="R25" s="95"/>
      <c r="S25" s="119">
        <f t="shared" si="10"/>
        <v>25</v>
      </c>
      <c r="T25" s="115">
        <f t="shared" si="11"/>
        <v>26</v>
      </c>
      <c r="U25" s="115">
        <f t="shared" si="11"/>
        <v>27</v>
      </c>
      <c r="V25" s="115">
        <f t="shared" ref="V25:X26" si="22">U25+1</f>
        <v>28</v>
      </c>
      <c r="W25" s="115">
        <f t="shared" si="22"/>
        <v>29</v>
      </c>
      <c r="X25" s="487">
        <f t="shared" si="22"/>
        <v>30</v>
      </c>
      <c r="Y25" s="488"/>
      <c r="Z25" s="121">
        <f t="shared" si="2"/>
        <v>31</v>
      </c>
      <c r="AB25" s="119">
        <f t="shared" si="13"/>
        <v>24</v>
      </c>
      <c r="AC25" s="115">
        <f t="shared" si="14"/>
        <v>25</v>
      </c>
      <c r="AD25" s="115">
        <f t="shared" si="14"/>
        <v>26</v>
      </c>
      <c r="AE25" s="115">
        <f t="shared" ref="AE25:AG26" si="23">AD25+1</f>
        <v>27</v>
      </c>
      <c r="AF25" s="115">
        <f t="shared" si="23"/>
        <v>28</v>
      </c>
      <c r="AG25" s="487">
        <f t="shared" si="23"/>
        <v>29</v>
      </c>
      <c r="AH25" s="488"/>
      <c r="AI25" s="121">
        <f>AG25+1</f>
        <v>30</v>
      </c>
      <c r="AJ25" s="95"/>
      <c r="AK25" s="119">
        <f t="shared" si="16"/>
        <v>23</v>
      </c>
      <c r="AL25" s="115">
        <f t="shared" si="17"/>
        <v>24</v>
      </c>
      <c r="AM25" s="115">
        <f t="shared" si="17"/>
        <v>25</v>
      </c>
      <c r="AN25" s="115">
        <f t="shared" ref="AN25:AP26" si="24">AM25+1</f>
        <v>26</v>
      </c>
      <c r="AO25" s="115">
        <f t="shared" si="24"/>
        <v>27</v>
      </c>
      <c r="AP25" s="487">
        <f t="shared" si="24"/>
        <v>28</v>
      </c>
      <c r="AQ25" s="488"/>
      <c r="AR25" s="121">
        <f>AP25+1</f>
        <v>29</v>
      </c>
    </row>
    <row r="26" spans="1:44" ht="9.9499999999999993" customHeight="1" x14ac:dyDescent="0.2">
      <c r="A26" s="120">
        <f>H24+1</f>
        <v>24</v>
      </c>
      <c r="B26" s="116">
        <f>A26+1</f>
        <v>25</v>
      </c>
      <c r="C26" s="116">
        <f>B26+1</f>
        <v>26</v>
      </c>
      <c r="D26" s="116">
        <f t="shared" si="20"/>
        <v>27</v>
      </c>
      <c r="E26" s="116">
        <f t="shared" si="20"/>
        <v>28</v>
      </c>
      <c r="F26" s="144">
        <f t="shared" si="20"/>
        <v>29</v>
      </c>
      <c r="H26" s="120">
        <f t="shared" si="0"/>
        <v>30</v>
      </c>
      <c r="I26" s="118"/>
      <c r="J26" s="120">
        <f t="shared" si="7"/>
        <v>115</v>
      </c>
      <c r="K26" s="116">
        <f t="shared" si="8"/>
        <v>116</v>
      </c>
      <c r="L26" s="116">
        <f t="shared" si="21"/>
        <v>117</v>
      </c>
      <c r="M26" s="116">
        <f t="shared" si="21"/>
        <v>118</v>
      </c>
      <c r="N26" s="116">
        <f t="shared" si="21"/>
        <v>119</v>
      </c>
      <c r="O26" s="144">
        <f>N26+1</f>
        <v>120</v>
      </c>
      <c r="P26" s="163" t="s">
        <v>119</v>
      </c>
      <c r="Q26" s="120"/>
      <c r="R26" s="118"/>
      <c r="S26" s="120">
        <f t="shared" si="10"/>
        <v>206</v>
      </c>
      <c r="T26" s="116">
        <f t="shared" si="11"/>
        <v>207</v>
      </c>
      <c r="U26" s="116">
        <f t="shared" si="11"/>
        <v>208</v>
      </c>
      <c r="V26" s="116">
        <f t="shared" si="22"/>
        <v>209</v>
      </c>
      <c r="W26" s="116">
        <f t="shared" si="22"/>
        <v>210</v>
      </c>
      <c r="X26" s="144">
        <f t="shared" si="22"/>
        <v>211</v>
      </c>
      <c r="Y26" s="143"/>
      <c r="Z26" s="120">
        <f t="shared" si="2"/>
        <v>212</v>
      </c>
      <c r="AB26" s="120">
        <f t="shared" si="13"/>
        <v>297</v>
      </c>
      <c r="AC26" s="116">
        <f t="shared" si="14"/>
        <v>298</v>
      </c>
      <c r="AD26" s="116">
        <f t="shared" si="14"/>
        <v>299</v>
      </c>
      <c r="AE26" s="116">
        <f t="shared" si="23"/>
        <v>300</v>
      </c>
      <c r="AF26" s="116">
        <f t="shared" si="23"/>
        <v>301</v>
      </c>
      <c r="AG26" s="144">
        <f t="shared" si="23"/>
        <v>302</v>
      </c>
      <c r="AH26" s="143" t="s">
        <v>119</v>
      </c>
      <c r="AI26" s="120">
        <f>AG26+1</f>
        <v>303</v>
      </c>
      <c r="AJ26" s="118"/>
      <c r="AK26" s="120">
        <f t="shared" si="16"/>
        <v>388</v>
      </c>
      <c r="AL26" s="116">
        <f t="shared" si="17"/>
        <v>389</v>
      </c>
      <c r="AM26" s="116">
        <f t="shared" si="17"/>
        <v>390</v>
      </c>
      <c r="AN26" s="116">
        <f t="shared" si="24"/>
        <v>391</v>
      </c>
      <c r="AO26" s="116">
        <f t="shared" si="24"/>
        <v>392</v>
      </c>
      <c r="AP26" s="144">
        <f t="shared" si="24"/>
        <v>393</v>
      </c>
      <c r="AQ26" s="143"/>
      <c r="AR26" s="120">
        <f>AP26+1</f>
        <v>394</v>
      </c>
    </row>
    <row r="27" spans="1:44" ht="14.1" customHeight="1" outlineLevel="1" x14ac:dyDescent="0.2">
      <c r="A27" s="119">
        <f t="shared" si="4"/>
        <v>31</v>
      </c>
      <c r="B27" s="115"/>
      <c r="C27" s="115"/>
      <c r="D27" s="117"/>
      <c r="E27" s="117"/>
      <c r="F27" s="487"/>
      <c r="G27" s="488"/>
      <c r="H27" s="121"/>
      <c r="I27" s="95"/>
      <c r="J27" s="119"/>
      <c r="K27" s="115"/>
      <c r="L27" s="115"/>
      <c r="M27" s="117"/>
      <c r="N27" s="117"/>
      <c r="O27" s="487"/>
      <c r="P27" s="488"/>
      <c r="Q27" s="121"/>
      <c r="R27" s="95"/>
      <c r="S27" s="119"/>
      <c r="T27" s="115"/>
      <c r="U27" s="115"/>
      <c r="V27" s="117"/>
      <c r="W27" s="117"/>
      <c r="X27" s="487"/>
      <c r="Y27" s="488"/>
      <c r="Z27" s="121"/>
      <c r="AB27" s="119">
        <f t="shared" si="13"/>
        <v>31</v>
      </c>
      <c r="AC27" s="115"/>
      <c r="AD27" s="115"/>
      <c r="AE27" s="117"/>
      <c r="AF27" s="117"/>
      <c r="AG27" s="487"/>
      <c r="AH27" s="488"/>
      <c r="AI27" s="121"/>
      <c r="AJ27" s="95"/>
      <c r="AK27" s="119">
        <f>AR25+1</f>
        <v>30</v>
      </c>
      <c r="AL27" s="115">
        <f>AK27+1</f>
        <v>31</v>
      </c>
      <c r="AM27" s="115"/>
      <c r="AN27" s="117"/>
      <c r="AO27" s="117"/>
      <c r="AP27" s="487"/>
      <c r="AQ27" s="488"/>
      <c r="AR27" s="121"/>
    </row>
    <row r="28" spans="1:44" ht="9.9499999999999993" customHeight="1" outlineLevel="1" x14ac:dyDescent="0.2">
      <c r="A28" s="120">
        <f>H26+1</f>
        <v>31</v>
      </c>
      <c r="B28" s="116"/>
      <c r="C28" s="116"/>
      <c r="D28" s="116"/>
      <c r="E28" s="116"/>
      <c r="F28" s="144"/>
      <c r="G28" s="143"/>
      <c r="H28" s="120"/>
      <c r="I28" s="118"/>
      <c r="J28" s="120"/>
      <c r="K28" s="116"/>
      <c r="L28" s="116"/>
      <c r="M28" s="116"/>
      <c r="N28" s="116"/>
      <c r="O28" s="144"/>
      <c r="P28" s="143"/>
      <c r="Q28" s="120"/>
      <c r="R28" s="118"/>
      <c r="S28" s="120"/>
      <c r="T28" s="116"/>
      <c r="U28" s="116"/>
      <c r="V28" s="116"/>
      <c r="W28" s="116"/>
      <c r="X28" s="144"/>
      <c r="Y28" s="143"/>
      <c r="Z28" s="120"/>
      <c r="AB28" s="120">
        <f t="shared" si="13"/>
        <v>304</v>
      </c>
      <c r="AC28" s="116"/>
      <c r="AD28" s="116"/>
      <c r="AE28" s="116"/>
      <c r="AF28" s="116"/>
      <c r="AG28" s="144"/>
      <c r="AH28" s="143"/>
      <c r="AI28" s="120"/>
      <c r="AJ28" s="118"/>
      <c r="AK28" s="120">
        <f>AR26+1</f>
        <v>395</v>
      </c>
      <c r="AL28" s="116">
        <f>AK28+1</f>
        <v>396</v>
      </c>
      <c r="AM28" s="116"/>
      <c r="AN28" s="116"/>
      <c r="AO28" s="116"/>
      <c r="AP28" s="144"/>
      <c r="AQ28" s="143"/>
      <c r="AR28" s="120"/>
    </row>
    <row r="29" spans="1:44" ht="2.1" customHeight="1" x14ac:dyDescent="0.2"/>
    <row r="30" spans="1:44" ht="9.9499999999999993" customHeight="1" outlineLevel="1" x14ac:dyDescent="0.2">
      <c r="A30" s="493" t="s">
        <v>28</v>
      </c>
      <c r="B30" s="494"/>
      <c r="C30" s="494"/>
      <c r="D30" s="495"/>
      <c r="E30" s="496" t="s">
        <v>40</v>
      </c>
      <c r="F30" s="497"/>
      <c r="G30" s="497"/>
      <c r="H30" s="498"/>
      <c r="I30" s="5"/>
      <c r="J30" s="493" t="s">
        <v>28</v>
      </c>
      <c r="K30" s="494"/>
      <c r="L30" s="494"/>
      <c r="M30" s="495"/>
      <c r="N30" s="496" t="s">
        <v>40</v>
      </c>
      <c r="O30" s="497"/>
      <c r="P30" s="497"/>
      <c r="Q30" s="498"/>
      <c r="R30" s="5"/>
      <c r="S30" s="493" t="s">
        <v>28</v>
      </c>
      <c r="T30" s="494"/>
      <c r="U30" s="494"/>
      <c r="V30" s="495"/>
      <c r="W30" s="496" t="s">
        <v>40</v>
      </c>
      <c r="X30" s="497"/>
      <c r="Y30" s="497"/>
      <c r="Z30" s="498"/>
      <c r="AA30" s="5"/>
      <c r="AB30" s="493" t="s">
        <v>28</v>
      </c>
      <c r="AC30" s="494"/>
      <c r="AD30" s="494"/>
      <c r="AE30" s="495"/>
      <c r="AF30" s="496" t="s">
        <v>40</v>
      </c>
      <c r="AG30" s="497"/>
      <c r="AH30" s="497"/>
      <c r="AI30" s="498"/>
      <c r="AJ30" s="5"/>
      <c r="AK30" s="493" t="s">
        <v>28</v>
      </c>
      <c r="AL30" s="494"/>
      <c r="AM30" s="494"/>
      <c r="AN30" s="495"/>
      <c r="AO30" s="496" t="s">
        <v>40</v>
      </c>
      <c r="AP30" s="497"/>
      <c r="AQ30" s="497"/>
      <c r="AR30" s="498"/>
    </row>
    <row r="31" spans="1:44" ht="9.9499999999999993" customHeight="1" outlineLevel="1" x14ac:dyDescent="0.2">
      <c r="A31" s="499"/>
      <c r="B31" s="500"/>
      <c r="C31" s="500"/>
      <c r="D31" s="501"/>
      <c r="E31" s="502" t="str">
        <f>IF(OR($AE$4=0,$AE$4=""),"",IF((INT($AE$4*100+0.5)-INT(A31*100+0.5))/100=0,"0",(INT($AE$4*100+0.5)-INT(A31*100+0.5))/100))</f>
        <v/>
      </c>
      <c r="F31" s="503"/>
      <c r="G31" s="503"/>
      <c r="H31" s="504"/>
      <c r="I31" s="5"/>
      <c r="J31" s="499"/>
      <c r="K31" s="500"/>
      <c r="L31" s="500"/>
      <c r="M31" s="501"/>
      <c r="N31" s="502" t="str">
        <f>IF(OR($AE$4=0,$AE$4=""),"",IF((INT(E67*100+0.5)-INT(J31*100+0.5))/100=0,"0",(INT(E67*100+0.5)-INT(J31*100+0.5))/100))</f>
        <v/>
      </c>
      <c r="O31" s="503"/>
      <c r="P31" s="503"/>
      <c r="Q31" s="504"/>
      <c r="R31" s="5"/>
      <c r="S31" s="499"/>
      <c r="T31" s="500"/>
      <c r="U31" s="500"/>
      <c r="V31" s="501"/>
      <c r="W31" s="502" t="str">
        <f>IF(OR($AE$4=0,$AE$4=""),"",IF((INT(N67*100+0.5)-INT(S31*100+0.5))/100=0,"0",(INT(N67*100+0.5)-INT(S31*100+0.5))/100))</f>
        <v/>
      </c>
      <c r="X31" s="503"/>
      <c r="Y31" s="503"/>
      <c r="Z31" s="504"/>
      <c r="AA31" s="5"/>
      <c r="AB31" s="499"/>
      <c r="AC31" s="500"/>
      <c r="AD31" s="500"/>
      <c r="AE31" s="501"/>
      <c r="AF31" s="502" t="str">
        <f>IF(OR($AE$4=0,$AE$4=""),"",IF((INT(W67*100+0.5)-INT(AB31*100+0.5))/100=0,"0",(INT(W67*100+0.5)-INT(AB31*100+0.5))/100))</f>
        <v/>
      </c>
      <c r="AG31" s="503"/>
      <c r="AH31" s="503"/>
      <c r="AI31" s="504"/>
      <c r="AJ31" s="5"/>
      <c r="AK31" s="499"/>
      <c r="AL31" s="500"/>
      <c r="AM31" s="500"/>
      <c r="AN31" s="501"/>
      <c r="AO31" s="502" t="str">
        <f>IF(OR($AE$4=0,$AE$4=""),"",IF((INT(AF67*100+0.5)-INT(AK31*100+0.5))/100=0,"0",(INT(AF67*100+0.5)-INT(AK31*100+0.5))/100))</f>
        <v/>
      </c>
      <c r="AP31" s="503"/>
      <c r="AQ31" s="503"/>
      <c r="AR31" s="504"/>
    </row>
    <row r="32" spans="1:44" ht="6" customHeight="1" x14ac:dyDescent="0.2"/>
    <row r="33" spans="1:44" ht="12" customHeight="1" x14ac:dyDescent="0.2">
      <c r="A33" s="122" t="s">
        <v>8</v>
      </c>
      <c r="B33" s="123"/>
      <c r="C33" s="123"/>
      <c r="D33" s="123"/>
      <c r="E33" s="123"/>
      <c r="F33" s="123"/>
      <c r="G33" s="123"/>
      <c r="H33" s="124"/>
      <c r="J33" s="122" t="s">
        <v>11</v>
      </c>
      <c r="K33" s="123"/>
      <c r="L33" s="123"/>
      <c r="M33" s="123"/>
      <c r="N33" s="123"/>
      <c r="O33" s="123"/>
      <c r="P33" s="123"/>
      <c r="Q33" s="124"/>
      <c r="S33" s="122" t="s">
        <v>14</v>
      </c>
      <c r="T33" s="123"/>
      <c r="U33" s="123"/>
      <c r="V33" s="123"/>
      <c r="W33" s="123"/>
      <c r="X33" s="123"/>
      <c r="Y33" s="123"/>
      <c r="Z33" s="124"/>
      <c r="AB33" s="122" t="s">
        <v>17</v>
      </c>
      <c r="AC33" s="123"/>
      <c r="AD33" s="123"/>
      <c r="AE33" s="123"/>
      <c r="AF33" s="123"/>
      <c r="AG33" s="123"/>
      <c r="AH33" s="123"/>
      <c r="AI33" s="124"/>
      <c r="AJ33" s="8"/>
      <c r="AK33" s="122" t="s">
        <v>8</v>
      </c>
      <c r="AL33" s="123"/>
      <c r="AM33" s="123"/>
      <c r="AN33" s="123"/>
      <c r="AO33" s="123"/>
      <c r="AP33" s="123"/>
      <c r="AQ33" s="123"/>
      <c r="AR33" s="124"/>
    </row>
    <row r="34" spans="1:44" ht="12" customHeight="1" x14ac:dyDescent="0.2">
      <c r="A34" s="9" t="s">
        <v>0</v>
      </c>
      <c r="B34" s="10" t="s">
        <v>1</v>
      </c>
      <c r="C34" s="10" t="s">
        <v>2</v>
      </c>
      <c r="D34" s="10" t="s">
        <v>3</v>
      </c>
      <c r="E34" s="10" t="s">
        <v>4</v>
      </c>
      <c r="F34" s="485" t="s">
        <v>5</v>
      </c>
      <c r="G34" s="486"/>
      <c r="H34" s="9" t="s">
        <v>6</v>
      </c>
      <c r="J34" s="9" t="s">
        <v>0</v>
      </c>
      <c r="K34" s="10" t="s">
        <v>1</v>
      </c>
      <c r="L34" s="10" t="s">
        <v>2</v>
      </c>
      <c r="M34" s="10" t="s">
        <v>3</v>
      </c>
      <c r="N34" s="10" t="s">
        <v>4</v>
      </c>
      <c r="O34" s="485" t="s">
        <v>5</v>
      </c>
      <c r="P34" s="486"/>
      <c r="Q34" s="9" t="s">
        <v>6</v>
      </c>
      <c r="S34" s="9" t="s">
        <v>0</v>
      </c>
      <c r="T34" s="10" t="s">
        <v>1</v>
      </c>
      <c r="U34" s="10" t="s">
        <v>2</v>
      </c>
      <c r="V34" s="10" t="s">
        <v>3</v>
      </c>
      <c r="W34" s="10" t="s">
        <v>4</v>
      </c>
      <c r="X34" s="485" t="s">
        <v>5</v>
      </c>
      <c r="Y34" s="486"/>
      <c r="Z34" s="9" t="s">
        <v>6</v>
      </c>
      <c r="AB34" s="9" t="s">
        <v>0</v>
      </c>
      <c r="AC34" s="10" t="s">
        <v>1</v>
      </c>
      <c r="AD34" s="10" t="s">
        <v>2</v>
      </c>
      <c r="AE34" s="10" t="s">
        <v>3</v>
      </c>
      <c r="AF34" s="10" t="s">
        <v>4</v>
      </c>
      <c r="AG34" s="485" t="s">
        <v>5</v>
      </c>
      <c r="AH34" s="486"/>
      <c r="AI34" s="9" t="s">
        <v>6</v>
      </c>
      <c r="AJ34" s="8"/>
      <c r="AK34" s="9" t="s">
        <v>0</v>
      </c>
      <c r="AL34" s="10" t="s">
        <v>1</v>
      </c>
      <c r="AM34" s="10" t="s">
        <v>2</v>
      </c>
      <c r="AN34" s="10" t="s">
        <v>3</v>
      </c>
      <c r="AO34" s="10" t="s">
        <v>4</v>
      </c>
      <c r="AP34" s="485" t="s">
        <v>5</v>
      </c>
      <c r="AQ34" s="486"/>
      <c r="AR34" s="9" t="s">
        <v>6</v>
      </c>
    </row>
    <row r="35" spans="1:44" ht="14.1" customHeight="1" x14ac:dyDescent="0.2">
      <c r="A35" s="119"/>
      <c r="B35" s="115">
        <v>1</v>
      </c>
      <c r="C35" s="115">
        <f t="shared" ref="C35:F36" si="25">B35+1</f>
        <v>2</v>
      </c>
      <c r="D35" s="115">
        <f t="shared" si="25"/>
        <v>3</v>
      </c>
      <c r="E35" s="115">
        <f t="shared" si="25"/>
        <v>4</v>
      </c>
      <c r="F35" s="487">
        <f t="shared" si="25"/>
        <v>5</v>
      </c>
      <c r="G35" s="488"/>
      <c r="H35" s="121">
        <f t="shared" ref="H35:H42" si="26">F35+1</f>
        <v>6</v>
      </c>
      <c r="J35" s="119"/>
      <c r="K35" s="115"/>
      <c r="L35" s="115"/>
      <c r="M35" s="117"/>
      <c r="N35" s="117"/>
      <c r="O35" s="487"/>
      <c r="P35" s="488"/>
      <c r="Q35" s="121">
        <v>1</v>
      </c>
      <c r="S35" s="119">
        <v>1</v>
      </c>
      <c r="T35" s="119">
        <f t="shared" ref="T35:X36" si="27">S35+1</f>
        <v>2</v>
      </c>
      <c r="U35" s="115">
        <f t="shared" si="27"/>
        <v>3</v>
      </c>
      <c r="V35" s="117">
        <f t="shared" si="27"/>
        <v>4</v>
      </c>
      <c r="W35" s="117">
        <f t="shared" si="27"/>
        <v>5</v>
      </c>
      <c r="X35" s="487">
        <f t="shared" si="27"/>
        <v>6</v>
      </c>
      <c r="Y35" s="488"/>
      <c r="Z35" s="121">
        <f>X35+1</f>
        <v>7</v>
      </c>
      <c r="AB35" s="119"/>
      <c r="AC35" s="115">
        <v>1</v>
      </c>
      <c r="AD35" s="115">
        <f t="shared" ref="AD35:AG36" si="28">AC35+1</f>
        <v>2</v>
      </c>
      <c r="AE35" s="117">
        <f t="shared" si="28"/>
        <v>3</v>
      </c>
      <c r="AF35" s="117">
        <f t="shared" si="28"/>
        <v>4</v>
      </c>
      <c r="AG35" s="491">
        <f t="shared" si="28"/>
        <v>5</v>
      </c>
      <c r="AH35" s="511"/>
      <c r="AI35" s="121">
        <f>AG35+1</f>
        <v>6</v>
      </c>
      <c r="AJ35" s="95"/>
      <c r="AK35" s="119"/>
      <c r="AL35" s="115"/>
      <c r="AM35" s="115">
        <v>1</v>
      </c>
      <c r="AN35" s="115">
        <f t="shared" ref="AN35:AP36" si="29">AM35+1</f>
        <v>2</v>
      </c>
      <c r="AO35" s="115">
        <f t="shared" si="29"/>
        <v>3</v>
      </c>
      <c r="AP35" s="487">
        <f t="shared" si="29"/>
        <v>4</v>
      </c>
      <c r="AQ35" s="488"/>
      <c r="AR35" s="121">
        <f>AP35+1</f>
        <v>5</v>
      </c>
    </row>
    <row r="36" spans="1:44" ht="9.9499999999999993" customHeight="1" x14ac:dyDescent="0.2">
      <c r="A36" s="120"/>
      <c r="B36" s="116">
        <f>A28+1</f>
        <v>32</v>
      </c>
      <c r="C36" s="116">
        <f t="shared" si="25"/>
        <v>33</v>
      </c>
      <c r="D36" s="116">
        <f t="shared" si="25"/>
        <v>34</v>
      </c>
      <c r="E36" s="116">
        <f t="shared" si="25"/>
        <v>35</v>
      </c>
      <c r="F36" s="144">
        <f t="shared" si="25"/>
        <v>36</v>
      </c>
      <c r="G36" s="143" t="s">
        <v>119</v>
      </c>
      <c r="H36" s="120">
        <f>F36+1</f>
        <v>37</v>
      </c>
      <c r="J36" s="120"/>
      <c r="K36" s="116"/>
      <c r="L36" s="116"/>
      <c r="M36" s="116"/>
      <c r="N36" s="116"/>
      <c r="O36" s="144"/>
      <c r="P36" s="143"/>
      <c r="Q36" s="120">
        <f>O26+1</f>
        <v>121</v>
      </c>
      <c r="S36" s="120">
        <f>Z26+1</f>
        <v>213</v>
      </c>
      <c r="T36" s="120">
        <f t="shared" si="27"/>
        <v>214</v>
      </c>
      <c r="U36" s="116">
        <f t="shared" si="27"/>
        <v>215</v>
      </c>
      <c r="V36" s="116">
        <f t="shared" si="27"/>
        <v>216</v>
      </c>
      <c r="W36" s="116">
        <f t="shared" si="27"/>
        <v>217</v>
      </c>
      <c r="X36" s="144">
        <f t="shared" si="27"/>
        <v>218</v>
      </c>
      <c r="Y36" s="143" t="s">
        <v>119</v>
      </c>
      <c r="Z36" s="120">
        <f>X36+1</f>
        <v>219</v>
      </c>
      <c r="AB36" s="120"/>
      <c r="AC36" s="116">
        <f>AB28+1</f>
        <v>305</v>
      </c>
      <c r="AD36" s="116">
        <f t="shared" si="28"/>
        <v>306</v>
      </c>
      <c r="AE36" s="116">
        <f t="shared" si="28"/>
        <v>307</v>
      </c>
      <c r="AF36" s="116">
        <f t="shared" si="28"/>
        <v>308</v>
      </c>
      <c r="AG36" s="162">
        <f t="shared" si="28"/>
        <v>309</v>
      </c>
      <c r="AH36" s="143"/>
      <c r="AI36" s="120">
        <f>AG36+1</f>
        <v>310</v>
      </c>
      <c r="AJ36" s="118"/>
      <c r="AK36" s="120"/>
      <c r="AL36" s="116"/>
      <c r="AM36" s="116">
        <f>AL28+1</f>
        <v>397</v>
      </c>
      <c r="AN36" s="116">
        <f t="shared" si="29"/>
        <v>398</v>
      </c>
      <c r="AO36" s="116">
        <f t="shared" si="29"/>
        <v>399</v>
      </c>
      <c r="AP36" s="144">
        <f t="shared" si="29"/>
        <v>400</v>
      </c>
      <c r="AQ36" s="143" t="s">
        <v>119</v>
      </c>
      <c r="AR36" s="120">
        <f>AP36+1</f>
        <v>401</v>
      </c>
    </row>
    <row r="37" spans="1:44" ht="14.1" customHeight="1" x14ac:dyDescent="0.2">
      <c r="A37" s="119">
        <f t="shared" ref="A37:A44" si="30">H35+1</f>
        <v>7</v>
      </c>
      <c r="B37" s="115">
        <f t="shared" ref="B37:F42" si="31">A37+1</f>
        <v>8</v>
      </c>
      <c r="C37" s="115">
        <f t="shared" si="31"/>
        <v>9</v>
      </c>
      <c r="D37" s="117">
        <f t="shared" si="31"/>
        <v>10</v>
      </c>
      <c r="E37" s="117">
        <f t="shared" si="31"/>
        <v>11</v>
      </c>
      <c r="F37" s="487">
        <f t="shared" si="31"/>
        <v>12</v>
      </c>
      <c r="G37" s="488"/>
      <c r="H37" s="121">
        <f t="shared" si="26"/>
        <v>13</v>
      </c>
      <c r="J37" s="119">
        <f t="shared" ref="J37:J44" si="32">Q35+1</f>
        <v>2</v>
      </c>
      <c r="K37" s="115">
        <f t="shared" ref="K37:N44" si="33">J37+1</f>
        <v>3</v>
      </c>
      <c r="L37" s="115">
        <f t="shared" si="33"/>
        <v>4</v>
      </c>
      <c r="M37" s="117">
        <f t="shared" si="33"/>
        <v>5</v>
      </c>
      <c r="N37" s="117">
        <f t="shared" si="33"/>
        <v>6</v>
      </c>
      <c r="O37" s="487">
        <f t="shared" ref="O37:O42" si="34">N37+1</f>
        <v>7</v>
      </c>
      <c r="P37" s="488"/>
      <c r="Q37" s="121">
        <f t="shared" ref="Q37:Q42" si="35">O37+1</f>
        <v>8</v>
      </c>
      <c r="S37" s="119">
        <f t="shared" ref="S37:S44" si="36">Z35+1</f>
        <v>8</v>
      </c>
      <c r="T37" s="188">
        <f t="shared" ref="T37:X44" si="37">S37+1</f>
        <v>9</v>
      </c>
      <c r="U37" s="115">
        <f t="shared" si="37"/>
        <v>10</v>
      </c>
      <c r="V37" s="117">
        <f t="shared" si="37"/>
        <v>11</v>
      </c>
      <c r="W37" s="117">
        <f t="shared" si="37"/>
        <v>12</v>
      </c>
      <c r="X37" s="487">
        <f t="shared" si="37"/>
        <v>13</v>
      </c>
      <c r="Y37" s="488"/>
      <c r="Z37" s="121">
        <f t="shared" ref="Z37:Z42" si="38">X37+1</f>
        <v>14</v>
      </c>
      <c r="AB37" s="119">
        <f>AI35+1</f>
        <v>7</v>
      </c>
      <c r="AC37" s="115">
        <f t="shared" ref="AC37:AG44" si="39">AB37+1</f>
        <v>8</v>
      </c>
      <c r="AD37" s="115">
        <f t="shared" si="39"/>
        <v>9</v>
      </c>
      <c r="AE37" s="171">
        <f t="shared" si="39"/>
        <v>10</v>
      </c>
      <c r="AF37" s="121">
        <f t="shared" si="39"/>
        <v>11</v>
      </c>
      <c r="AG37" s="491">
        <f t="shared" si="39"/>
        <v>12</v>
      </c>
      <c r="AH37" s="511"/>
      <c r="AI37" s="121">
        <f t="shared" ref="AI37:AI42" si="40">AG37+1</f>
        <v>13</v>
      </c>
      <c r="AJ37" s="95"/>
      <c r="AK37" s="119">
        <f t="shared" ref="AK37:AK42" si="41">AR35+1</f>
        <v>6</v>
      </c>
      <c r="AL37" s="115">
        <f t="shared" ref="AL37:AP42" si="42">AK37+1</f>
        <v>7</v>
      </c>
      <c r="AM37" s="115">
        <f t="shared" si="42"/>
        <v>8</v>
      </c>
      <c r="AN37" s="117">
        <f t="shared" si="42"/>
        <v>9</v>
      </c>
      <c r="AO37" s="117">
        <f t="shared" si="42"/>
        <v>10</v>
      </c>
      <c r="AP37" s="487">
        <f t="shared" si="42"/>
        <v>11</v>
      </c>
      <c r="AQ37" s="488"/>
      <c r="AR37" s="121">
        <f t="shared" ref="AR37:AR42" si="43">AP37+1</f>
        <v>12</v>
      </c>
    </row>
    <row r="38" spans="1:44" ht="9.9499999999999993" customHeight="1" x14ac:dyDescent="0.2">
      <c r="A38" s="120">
        <f>H36+1</f>
        <v>38</v>
      </c>
      <c r="B38" s="116">
        <f>A38+1</f>
        <v>39</v>
      </c>
      <c r="C38" s="116">
        <f>B38+1</f>
        <v>40</v>
      </c>
      <c r="D38" s="116">
        <f>C38+1</f>
        <v>41</v>
      </c>
      <c r="E38" s="116">
        <f>D38+1</f>
        <v>42</v>
      </c>
      <c r="F38" s="144">
        <f t="shared" si="31"/>
        <v>43</v>
      </c>
      <c r="G38" s="143"/>
      <c r="H38" s="120">
        <f t="shared" si="26"/>
        <v>44</v>
      </c>
      <c r="J38" s="120">
        <f t="shared" si="32"/>
        <v>122</v>
      </c>
      <c r="K38" s="116">
        <f t="shared" si="33"/>
        <v>123</v>
      </c>
      <c r="L38" s="116">
        <f t="shared" si="33"/>
        <v>124</v>
      </c>
      <c r="M38" s="116">
        <f t="shared" si="33"/>
        <v>125</v>
      </c>
      <c r="N38" s="116">
        <f t="shared" si="33"/>
        <v>126</v>
      </c>
      <c r="O38" s="144">
        <f t="shared" si="34"/>
        <v>127</v>
      </c>
      <c r="P38" s="143"/>
      <c r="Q38" s="120">
        <f t="shared" si="35"/>
        <v>128</v>
      </c>
      <c r="S38" s="120">
        <f t="shared" si="36"/>
        <v>220</v>
      </c>
      <c r="T38" s="172">
        <f t="shared" si="37"/>
        <v>221</v>
      </c>
      <c r="U38" s="116">
        <f t="shared" si="37"/>
        <v>222</v>
      </c>
      <c r="V38" s="116">
        <f t="shared" si="37"/>
        <v>223</v>
      </c>
      <c r="W38" s="116">
        <f t="shared" si="37"/>
        <v>224</v>
      </c>
      <c r="X38" s="144">
        <f t="shared" si="37"/>
        <v>225</v>
      </c>
      <c r="Y38" s="143"/>
      <c r="Z38" s="120">
        <f t="shared" si="38"/>
        <v>226</v>
      </c>
      <c r="AB38" s="120">
        <f>AI36+1</f>
        <v>311</v>
      </c>
      <c r="AC38" s="116">
        <f t="shared" si="39"/>
        <v>312</v>
      </c>
      <c r="AD38" s="116">
        <f t="shared" si="39"/>
        <v>313</v>
      </c>
      <c r="AE38" s="172">
        <f t="shared" si="39"/>
        <v>314</v>
      </c>
      <c r="AF38" s="120">
        <f t="shared" si="39"/>
        <v>315</v>
      </c>
      <c r="AG38" s="162">
        <f t="shared" si="39"/>
        <v>316</v>
      </c>
      <c r="AH38" s="143" t="s">
        <v>119</v>
      </c>
      <c r="AI38" s="120">
        <f t="shared" si="40"/>
        <v>317</v>
      </c>
      <c r="AJ38" s="118"/>
      <c r="AK38" s="120">
        <f t="shared" si="41"/>
        <v>402</v>
      </c>
      <c r="AL38" s="116">
        <f t="shared" si="42"/>
        <v>403</v>
      </c>
      <c r="AM38" s="116">
        <f t="shared" si="42"/>
        <v>404</v>
      </c>
      <c r="AN38" s="116">
        <f t="shared" si="42"/>
        <v>405</v>
      </c>
      <c r="AO38" s="116">
        <f t="shared" si="42"/>
        <v>406</v>
      </c>
      <c r="AP38" s="144">
        <f t="shared" si="42"/>
        <v>407</v>
      </c>
      <c r="AQ38" s="143"/>
      <c r="AR38" s="120">
        <f t="shared" si="43"/>
        <v>408</v>
      </c>
    </row>
    <row r="39" spans="1:44" ht="14.1" customHeight="1" x14ac:dyDescent="0.2">
      <c r="A39" s="119">
        <f t="shared" si="30"/>
        <v>14</v>
      </c>
      <c r="B39" s="115">
        <f t="shared" si="31"/>
        <v>15</v>
      </c>
      <c r="C39" s="115">
        <f t="shared" si="31"/>
        <v>16</v>
      </c>
      <c r="D39" s="117">
        <f t="shared" si="31"/>
        <v>17</v>
      </c>
      <c r="E39" s="117">
        <f t="shared" si="31"/>
        <v>18</v>
      </c>
      <c r="F39" s="487">
        <f t="shared" si="31"/>
        <v>19</v>
      </c>
      <c r="G39" s="488"/>
      <c r="H39" s="121">
        <f t="shared" si="26"/>
        <v>20</v>
      </c>
      <c r="J39" s="119">
        <f t="shared" si="32"/>
        <v>9</v>
      </c>
      <c r="K39" s="115">
        <f t="shared" si="33"/>
        <v>10</v>
      </c>
      <c r="L39" s="115">
        <f t="shared" si="33"/>
        <v>11</v>
      </c>
      <c r="M39" s="117">
        <f t="shared" si="33"/>
        <v>12</v>
      </c>
      <c r="N39" s="117">
        <f t="shared" si="33"/>
        <v>13</v>
      </c>
      <c r="O39" s="487">
        <f t="shared" si="34"/>
        <v>14</v>
      </c>
      <c r="P39" s="488"/>
      <c r="Q39" s="121">
        <f t="shared" si="35"/>
        <v>15</v>
      </c>
      <c r="S39" s="119">
        <f t="shared" si="36"/>
        <v>15</v>
      </c>
      <c r="T39" s="115">
        <f t="shared" si="37"/>
        <v>16</v>
      </c>
      <c r="U39" s="115">
        <f t="shared" si="37"/>
        <v>17</v>
      </c>
      <c r="V39" s="117">
        <f t="shared" si="37"/>
        <v>18</v>
      </c>
      <c r="W39" s="117">
        <f t="shared" si="37"/>
        <v>19</v>
      </c>
      <c r="X39" s="487">
        <f t="shared" si="37"/>
        <v>20</v>
      </c>
      <c r="Y39" s="488"/>
      <c r="Z39" s="121">
        <f t="shared" si="38"/>
        <v>21</v>
      </c>
      <c r="AB39" s="119">
        <f t="shared" ref="AB39:AB44" si="44">AI37+1</f>
        <v>14</v>
      </c>
      <c r="AC39" s="188">
        <f t="shared" si="39"/>
        <v>15</v>
      </c>
      <c r="AD39" s="171">
        <f t="shared" si="39"/>
        <v>16</v>
      </c>
      <c r="AE39" s="171">
        <f t="shared" si="39"/>
        <v>17</v>
      </c>
      <c r="AF39" s="117">
        <f t="shared" si="39"/>
        <v>18</v>
      </c>
      <c r="AG39" s="487">
        <f t="shared" si="39"/>
        <v>19</v>
      </c>
      <c r="AH39" s="510"/>
      <c r="AI39" s="121">
        <f t="shared" si="40"/>
        <v>20</v>
      </c>
      <c r="AJ39" s="95"/>
      <c r="AK39" s="119">
        <f t="shared" si="41"/>
        <v>13</v>
      </c>
      <c r="AL39" s="115">
        <f t="shared" si="42"/>
        <v>14</v>
      </c>
      <c r="AM39" s="115">
        <f t="shared" si="42"/>
        <v>15</v>
      </c>
      <c r="AN39" s="117">
        <f t="shared" si="42"/>
        <v>16</v>
      </c>
      <c r="AO39" s="117">
        <f t="shared" si="42"/>
        <v>17</v>
      </c>
      <c r="AP39" s="487">
        <f t="shared" si="42"/>
        <v>18</v>
      </c>
      <c r="AQ39" s="488"/>
      <c r="AR39" s="121">
        <f t="shared" si="43"/>
        <v>19</v>
      </c>
    </row>
    <row r="40" spans="1:44" ht="9.9499999999999993" customHeight="1" x14ac:dyDescent="0.2">
      <c r="A40" s="120">
        <f t="shared" si="30"/>
        <v>45</v>
      </c>
      <c r="B40" s="116">
        <f t="shared" si="31"/>
        <v>46</v>
      </c>
      <c r="C40" s="116">
        <f t="shared" si="31"/>
        <v>47</v>
      </c>
      <c r="D40" s="116">
        <f t="shared" si="31"/>
        <v>48</v>
      </c>
      <c r="E40" s="116">
        <f t="shared" si="31"/>
        <v>49</v>
      </c>
      <c r="F40" s="144">
        <f t="shared" si="31"/>
        <v>50</v>
      </c>
      <c r="G40" s="143" t="s">
        <v>119</v>
      </c>
      <c r="H40" s="120">
        <f t="shared" si="26"/>
        <v>51</v>
      </c>
      <c r="J40" s="120">
        <f t="shared" si="32"/>
        <v>129</v>
      </c>
      <c r="K40" s="116">
        <f t="shared" si="33"/>
        <v>130</v>
      </c>
      <c r="L40" s="116">
        <f t="shared" si="33"/>
        <v>131</v>
      </c>
      <c r="M40" s="116">
        <f t="shared" si="33"/>
        <v>132</v>
      </c>
      <c r="N40" s="116">
        <f t="shared" si="33"/>
        <v>133</v>
      </c>
      <c r="O40" s="144">
        <f t="shared" si="34"/>
        <v>134</v>
      </c>
      <c r="P40" s="143" t="s">
        <v>119</v>
      </c>
      <c r="Q40" s="120">
        <f t="shared" si="35"/>
        <v>135</v>
      </c>
      <c r="S40" s="120">
        <f t="shared" si="36"/>
        <v>227</v>
      </c>
      <c r="T40" s="116">
        <f t="shared" si="37"/>
        <v>228</v>
      </c>
      <c r="U40" s="116">
        <f t="shared" si="37"/>
        <v>229</v>
      </c>
      <c r="V40" s="116">
        <f t="shared" si="37"/>
        <v>230</v>
      </c>
      <c r="W40" s="116">
        <f t="shared" si="37"/>
        <v>231</v>
      </c>
      <c r="X40" s="144">
        <f t="shared" si="37"/>
        <v>232</v>
      </c>
      <c r="Y40" s="143" t="s">
        <v>119</v>
      </c>
      <c r="Z40" s="120">
        <f t="shared" si="38"/>
        <v>233</v>
      </c>
      <c r="AB40" s="120">
        <f t="shared" si="44"/>
        <v>318</v>
      </c>
      <c r="AC40" s="172">
        <f t="shared" si="39"/>
        <v>319</v>
      </c>
      <c r="AD40" s="172">
        <f t="shared" si="39"/>
        <v>320</v>
      </c>
      <c r="AE40" s="172">
        <f t="shared" si="39"/>
        <v>321</v>
      </c>
      <c r="AF40" s="116">
        <f t="shared" si="39"/>
        <v>322</v>
      </c>
      <c r="AG40" s="144">
        <f t="shared" si="39"/>
        <v>323</v>
      </c>
      <c r="AH40" s="143"/>
      <c r="AI40" s="120">
        <f t="shared" si="40"/>
        <v>324</v>
      </c>
      <c r="AJ40" s="118"/>
      <c r="AK40" s="120">
        <f t="shared" si="41"/>
        <v>409</v>
      </c>
      <c r="AL40" s="116">
        <f t="shared" si="42"/>
        <v>410</v>
      </c>
      <c r="AM40" s="116">
        <f t="shared" si="42"/>
        <v>411</v>
      </c>
      <c r="AN40" s="116">
        <f t="shared" si="42"/>
        <v>412</v>
      </c>
      <c r="AO40" s="116">
        <f t="shared" si="42"/>
        <v>413</v>
      </c>
      <c r="AP40" s="144">
        <f t="shared" si="42"/>
        <v>414</v>
      </c>
      <c r="AQ40" s="143" t="s">
        <v>119</v>
      </c>
      <c r="AR40" s="120">
        <f t="shared" si="43"/>
        <v>415</v>
      </c>
    </row>
    <row r="41" spans="1:44" ht="14.1" customHeight="1" x14ac:dyDescent="0.2">
      <c r="A41" s="119">
        <f t="shared" si="30"/>
        <v>21</v>
      </c>
      <c r="B41" s="115">
        <f t="shared" si="31"/>
        <v>22</v>
      </c>
      <c r="C41" s="115">
        <f t="shared" si="31"/>
        <v>23</v>
      </c>
      <c r="D41" s="117">
        <f t="shared" si="31"/>
        <v>24</v>
      </c>
      <c r="E41" s="117">
        <f t="shared" si="31"/>
        <v>25</v>
      </c>
      <c r="F41" s="487">
        <f t="shared" si="31"/>
        <v>26</v>
      </c>
      <c r="G41" s="488"/>
      <c r="H41" s="121">
        <f t="shared" si="26"/>
        <v>27</v>
      </c>
      <c r="J41" s="119">
        <f t="shared" si="32"/>
        <v>16</v>
      </c>
      <c r="K41" s="188">
        <f t="shared" si="33"/>
        <v>17</v>
      </c>
      <c r="L41" s="115">
        <f t="shared" si="33"/>
        <v>18</v>
      </c>
      <c r="M41" s="117">
        <f t="shared" si="33"/>
        <v>19</v>
      </c>
      <c r="N41" s="117">
        <f t="shared" si="33"/>
        <v>20</v>
      </c>
      <c r="O41" s="487">
        <f t="shared" si="34"/>
        <v>21</v>
      </c>
      <c r="P41" s="488"/>
      <c r="Q41" s="121">
        <f t="shared" si="35"/>
        <v>22</v>
      </c>
      <c r="S41" s="119">
        <f t="shared" si="36"/>
        <v>22</v>
      </c>
      <c r="T41" s="115">
        <f t="shared" si="37"/>
        <v>23</v>
      </c>
      <c r="U41" s="115">
        <f t="shared" si="37"/>
        <v>24</v>
      </c>
      <c r="V41" s="117">
        <f t="shared" si="37"/>
        <v>25</v>
      </c>
      <c r="W41" s="117">
        <f t="shared" si="37"/>
        <v>26</v>
      </c>
      <c r="X41" s="487">
        <f t="shared" si="37"/>
        <v>27</v>
      </c>
      <c r="Y41" s="488"/>
      <c r="Z41" s="121">
        <f t="shared" si="38"/>
        <v>28</v>
      </c>
      <c r="AB41" s="119">
        <f t="shared" si="44"/>
        <v>21</v>
      </c>
      <c r="AC41" s="115">
        <f t="shared" si="39"/>
        <v>22</v>
      </c>
      <c r="AD41" s="115">
        <f t="shared" si="39"/>
        <v>23</v>
      </c>
      <c r="AE41" s="117">
        <f t="shared" si="39"/>
        <v>24</v>
      </c>
      <c r="AF41" s="117">
        <f t="shared" si="39"/>
        <v>25</v>
      </c>
      <c r="AG41" s="487">
        <f t="shared" si="39"/>
        <v>26</v>
      </c>
      <c r="AH41" s="510"/>
      <c r="AI41" s="121">
        <f t="shared" si="40"/>
        <v>27</v>
      </c>
      <c r="AJ41" s="95"/>
      <c r="AK41" s="119">
        <f t="shared" si="41"/>
        <v>20</v>
      </c>
      <c r="AL41" s="115">
        <f t="shared" si="42"/>
        <v>21</v>
      </c>
      <c r="AM41" s="115">
        <f t="shared" si="42"/>
        <v>22</v>
      </c>
      <c r="AN41" s="117">
        <f t="shared" si="42"/>
        <v>23</v>
      </c>
      <c r="AO41" s="117">
        <f t="shared" si="42"/>
        <v>24</v>
      </c>
      <c r="AP41" s="487">
        <f t="shared" si="42"/>
        <v>25</v>
      </c>
      <c r="AQ41" s="488"/>
      <c r="AR41" s="121">
        <f t="shared" si="43"/>
        <v>26</v>
      </c>
    </row>
    <row r="42" spans="1:44" ht="9.9499999999999993" customHeight="1" x14ac:dyDescent="0.2">
      <c r="A42" s="120">
        <f t="shared" si="30"/>
        <v>52</v>
      </c>
      <c r="B42" s="116">
        <f t="shared" si="31"/>
        <v>53</v>
      </c>
      <c r="C42" s="116">
        <f t="shared" si="31"/>
        <v>54</v>
      </c>
      <c r="D42" s="116">
        <f t="shared" si="31"/>
        <v>55</v>
      </c>
      <c r="E42" s="116">
        <f t="shared" si="31"/>
        <v>56</v>
      </c>
      <c r="F42" s="144">
        <f t="shared" si="31"/>
        <v>57</v>
      </c>
      <c r="G42" s="143"/>
      <c r="H42" s="120">
        <f t="shared" si="26"/>
        <v>58</v>
      </c>
      <c r="J42" s="120">
        <f t="shared" si="32"/>
        <v>136</v>
      </c>
      <c r="K42" s="172">
        <f t="shared" si="33"/>
        <v>137</v>
      </c>
      <c r="L42" s="116">
        <f t="shared" si="33"/>
        <v>138</v>
      </c>
      <c r="M42" s="116">
        <f t="shared" si="33"/>
        <v>139</v>
      </c>
      <c r="N42" s="116">
        <f t="shared" si="33"/>
        <v>140</v>
      </c>
      <c r="O42" s="144">
        <f t="shared" si="34"/>
        <v>141</v>
      </c>
      <c r="P42" s="143"/>
      <c r="Q42" s="120">
        <f t="shared" si="35"/>
        <v>142</v>
      </c>
      <c r="S42" s="120">
        <f t="shared" si="36"/>
        <v>234</v>
      </c>
      <c r="T42" s="116">
        <f t="shared" si="37"/>
        <v>235</v>
      </c>
      <c r="U42" s="116">
        <f t="shared" si="37"/>
        <v>236</v>
      </c>
      <c r="V42" s="116">
        <f t="shared" si="37"/>
        <v>237</v>
      </c>
      <c r="W42" s="116">
        <f t="shared" si="37"/>
        <v>238</v>
      </c>
      <c r="X42" s="144">
        <f t="shared" si="37"/>
        <v>239</v>
      </c>
      <c r="Y42" s="143"/>
      <c r="Z42" s="120">
        <f t="shared" si="38"/>
        <v>240</v>
      </c>
      <c r="AB42" s="120">
        <f t="shared" si="44"/>
        <v>325</v>
      </c>
      <c r="AC42" s="116">
        <f t="shared" si="39"/>
        <v>326</v>
      </c>
      <c r="AD42" s="116">
        <f t="shared" si="39"/>
        <v>327</v>
      </c>
      <c r="AE42" s="116">
        <f t="shared" si="39"/>
        <v>328</v>
      </c>
      <c r="AF42" s="116">
        <f t="shared" si="39"/>
        <v>329</v>
      </c>
      <c r="AG42" s="144">
        <f t="shared" si="39"/>
        <v>330</v>
      </c>
      <c r="AH42" s="143" t="s">
        <v>119</v>
      </c>
      <c r="AI42" s="120">
        <f t="shared" si="40"/>
        <v>331</v>
      </c>
      <c r="AJ42" s="118"/>
      <c r="AK42" s="120">
        <f t="shared" si="41"/>
        <v>416</v>
      </c>
      <c r="AL42" s="116">
        <f t="shared" si="42"/>
        <v>417</v>
      </c>
      <c r="AM42" s="116">
        <f t="shared" si="42"/>
        <v>418</v>
      </c>
      <c r="AN42" s="116">
        <f t="shared" si="42"/>
        <v>419</v>
      </c>
      <c r="AO42" s="116">
        <f t="shared" si="42"/>
        <v>420</v>
      </c>
      <c r="AP42" s="144">
        <f t="shared" si="42"/>
        <v>421</v>
      </c>
      <c r="AQ42" s="143"/>
      <c r="AR42" s="120">
        <f t="shared" si="43"/>
        <v>422</v>
      </c>
    </row>
    <row r="43" spans="1:44" ht="14.1" customHeight="1" x14ac:dyDescent="0.2">
      <c r="A43" s="119">
        <f t="shared" si="30"/>
        <v>28</v>
      </c>
      <c r="B43" s="115"/>
      <c r="C43" s="115"/>
      <c r="D43" s="115"/>
      <c r="E43" s="115"/>
      <c r="F43" s="487"/>
      <c r="G43" s="510"/>
      <c r="H43" s="121"/>
      <c r="J43" s="119">
        <f t="shared" si="32"/>
        <v>23</v>
      </c>
      <c r="K43" s="119">
        <f t="shared" si="33"/>
        <v>24</v>
      </c>
      <c r="L43" s="115">
        <f t="shared" si="33"/>
        <v>25</v>
      </c>
      <c r="M43" s="115">
        <f t="shared" ref="M43:O44" si="45">L43+1</f>
        <v>26</v>
      </c>
      <c r="N43" s="115">
        <f t="shared" si="45"/>
        <v>27</v>
      </c>
      <c r="O43" s="487">
        <f t="shared" si="45"/>
        <v>28</v>
      </c>
      <c r="P43" s="488"/>
      <c r="Q43" s="121">
        <f>O43+1</f>
        <v>29</v>
      </c>
      <c r="S43" s="119">
        <f t="shared" si="36"/>
        <v>29</v>
      </c>
      <c r="T43" s="115">
        <f t="shared" si="37"/>
        <v>30</v>
      </c>
      <c r="U43" s="115">
        <f t="shared" si="37"/>
        <v>31</v>
      </c>
      <c r="V43" s="115"/>
      <c r="W43" s="115"/>
      <c r="X43" s="487"/>
      <c r="Y43" s="488"/>
      <c r="Z43" s="121"/>
      <c r="AB43" s="119">
        <f t="shared" si="44"/>
        <v>28</v>
      </c>
      <c r="AC43" s="115">
        <f t="shared" si="39"/>
        <v>29</v>
      </c>
      <c r="AD43" s="115">
        <f>AC43+1</f>
        <v>30</v>
      </c>
      <c r="AE43" s="115"/>
      <c r="AF43" s="115"/>
      <c r="AG43" s="487"/>
      <c r="AH43" s="510"/>
      <c r="AI43" s="121"/>
      <c r="AJ43" s="95"/>
      <c r="AK43" s="119">
        <f>AR41+1</f>
        <v>27</v>
      </c>
      <c r="AL43" s="115">
        <f>AK43+1</f>
        <v>28</v>
      </c>
      <c r="AM43" s="115"/>
      <c r="AN43" s="115"/>
      <c r="AO43" s="115"/>
      <c r="AP43" s="487"/>
      <c r="AQ43" s="488"/>
      <c r="AR43" s="121"/>
    </row>
    <row r="44" spans="1:44" ht="9.9499999999999993" customHeight="1" x14ac:dyDescent="0.2">
      <c r="A44" s="120">
        <f t="shared" si="30"/>
        <v>59</v>
      </c>
      <c r="B44" s="116"/>
      <c r="C44" s="116"/>
      <c r="D44" s="116"/>
      <c r="E44" s="116"/>
      <c r="F44" s="144"/>
      <c r="G44" s="143"/>
      <c r="H44" s="120"/>
      <c r="J44" s="120">
        <f t="shared" si="32"/>
        <v>143</v>
      </c>
      <c r="K44" s="120">
        <f t="shared" si="33"/>
        <v>144</v>
      </c>
      <c r="L44" s="116">
        <f t="shared" si="33"/>
        <v>145</v>
      </c>
      <c r="M44" s="116">
        <f t="shared" si="45"/>
        <v>146</v>
      </c>
      <c r="N44" s="116">
        <f t="shared" si="45"/>
        <v>147</v>
      </c>
      <c r="O44" s="144">
        <f t="shared" si="45"/>
        <v>148</v>
      </c>
      <c r="P44" s="143" t="s">
        <v>119</v>
      </c>
      <c r="Q44" s="120">
        <f>O44+1</f>
        <v>149</v>
      </c>
      <c r="S44" s="120">
        <f t="shared" si="36"/>
        <v>241</v>
      </c>
      <c r="T44" s="116">
        <f t="shared" si="37"/>
        <v>242</v>
      </c>
      <c r="U44" s="116">
        <f t="shared" si="37"/>
        <v>243</v>
      </c>
      <c r="V44" s="116"/>
      <c r="W44" s="116"/>
      <c r="X44" s="144"/>
      <c r="Y44" s="143"/>
      <c r="Z44" s="120"/>
      <c r="AB44" s="120">
        <f t="shared" si="44"/>
        <v>332</v>
      </c>
      <c r="AC44" s="116">
        <f t="shared" si="39"/>
        <v>333</v>
      </c>
      <c r="AD44" s="116">
        <f>AC44+1</f>
        <v>334</v>
      </c>
      <c r="AE44" s="116"/>
      <c r="AF44" s="116"/>
      <c r="AG44" s="144"/>
      <c r="AH44" s="143"/>
      <c r="AI44" s="120"/>
      <c r="AJ44" s="118"/>
      <c r="AK44" s="120">
        <f>AR42+1</f>
        <v>423</v>
      </c>
      <c r="AL44" s="116">
        <f>AK44+1</f>
        <v>424</v>
      </c>
      <c r="AM44" s="116"/>
      <c r="AN44" s="116"/>
      <c r="AO44" s="116"/>
      <c r="AP44" s="144"/>
      <c r="AQ44" s="143"/>
      <c r="AR44" s="120"/>
    </row>
    <row r="45" spans="1:44" ht="14.1" customHeight="1" outlineLevel="1" x14ac:dyDescent="0.2">
      <c r="A45" s="119"/>
      <c r="B45" s="115"/>
      <c r="C45" s="115"/>
      <c r="D45" s="117"/>
      <c r="E45" s="117"/>
      <c r="F45" s="487"/>
      <c r="G45" s="488"/>
      <c r="H45" s="121"/>
      <c r="J45" s="119">
        <f>Q43+1</f>
        <v>30</v>
      </c>
      <c r="K45" s="115">
        <f>J45+1</f>
        <v>31</v>
      </c>
      <c r="L45" s="115"/>
      <c r="M45" s="117"/>
      <c r="N45" s="117"/>
      <c r="O45" s="487"/>
      <c r="P45" s="488"/>
      <c r="Q45" s="121"/>
      <c r="S45" s="119"/>
      <c r="T45" s="115"/>
      <c r="U45" s="115"/>
      <c r="V45" s="117"/>
      <c r="W45" s="117"/>
      <c r="X45" s="487"/>
      <c r="Y45" s="488"/>
      <c r="Z45" s="121"/>
      <c r="AB45" s="119"/>
      <c r="AC45" s="115"/>
      <c r="AD45" s="115"/>
      <c r="AE45" s="117"/>
      <c r="AF45" s="117"/>
      <c r="AG45" s="487"/>
      <c r="AH45" s="488"/>
      <c r="AI45" s="121"/>
      <c r="AJ45" s="95"/>
      <c r="AK45" s="119"/>
      <c r="AL45" s="115"/>
      <c r="AM45" s="115"/>
      <c r="AN45" s="117"/>
      <c r="AO45" s="117"/>
      <c r="AP45" s="487"/>
      <c r="AQ45" s="488"/>
      <c r="AR45" s="121"/>
    </row>
    <row r="46" spans="1:44" ht="9.9499999999999993" customHeight="1" outlineLevel="1" x14ac:dyDescent="0.2">
      <c r="A46" s="120"/>
      <c r="B46" s="116"/>
      <c r="C46" s="116"/>
      <c r="D46" s="116"/>
      <c r="E46" s="116"/>
      <c r="F46" s="144"/>
      <c r="G46" s="143"/>
      <c r="H46" s="120"/>
      <c r="J46" s="120">
        <f>Q44+1</f>
        <v>150</v>
      </c>
      <c r="K46" s="116">
        <f>J46+1</f>
        <v>151</v>
      </c>
      <c r="L46" s="116"/>
      <c r="M46" s="116"/>
      <c r="N46" s="116"/>
      <c r="O46" s="144"/>
      <c r="P46" s="143"/>
      <c r="Q46" s="120"/>
      <c r="S46" s="120"/>
      <c r="T46" s="116"/>
      <c r="U46" s="116"/>
      <c r="V46" s="116"/>
      <c r="W46" s="116"/>
      <c r="X46" s="144"/>
      <c r="Y46" s="143"/>
      <c r="Z46" s="120"/>
      <c r="AB46" s="120"/>
      <c r="AC46" s="116"/>
      <c r="AD46" s="116"/>
      <c r="AE46" s="116"/>
      <c r="AF46" s="116"/>
      <c r="AG46" s="144"/>
      <c r="AH46" s="143"/>
      <c r="AI46" s="120"/>
      <c r="AJ46" s="118"/>
      <c r="AK46" s="120"/>
      <c r="AL46" s="116"/>
      <c r="AM46" s="116"/>
      <c r="AN46" s="116"/>
      <c r="AO46" s="116"/>
      <c r="AP46" s="144"/>
      <c r="AQ46" s="143"/>
      <c r="AR46" s="120"/>
    </row>
    <row r="47" spans="1:44" ht="2.1" customHeight="1" x14ac:dyDescent="0.2"/>
    <row r="48" spans="1:44" ht="9.9499999999999993" customHeight="1" outlineLevel="1" x14ac:dyDescent="0.2">
      <c r="A48" s="493" t="s">
        <v>28</v>
      </c>
      <c r="B48" s="494"/>
      <c r="C48" s="494"/>
      <c r="D48" s="495"/>
      <c r="E48" s="496" t="s">
        <v>40</v>
      </c>
      <c r="F48" s="497"/>
      <c r="G48" s="497"/>
      <c r="H48" s="498"/>
      <c r="I48" s="5"/>
      <c r="J48" s="493" t="s">
        <v>28</v>
      </c>
      <c r="K48" s="494"/>
      <c r="L48" s="494"/>
      <c r="M48" s="495"/>
      <c r="N48" s="496" t="s">
        <v>40</v>
      </c>
      <c r="O48" s="497"/>
      <c r="P48" s="497"/>
      <c r="Q48" s="498"/>
      <c r="R48" s="5"/>
      <c r="S48" s="493" t="s">
        <v>28</v>
      </c>
      <c r="T48" s="494"/>
      <c r="U48" s="494"/>
      <c r="V48" s="495"/>
      <c r="W48" s="496" t="s">
        <v>40</v>
      </c>
      <c r="X48" s="497"/>
      <c r="Y48" s="497"/>
      <c r="Z48" s="498"/>
      <c r="AA48" s="5"/>
      <c r="AB48" s="493" t="s">
        <v>28</v>
      </c>
      <c r="AC48" s="494"/>
      <c r="AD48" s="494"/>
      <c r="AE48" s="495"/>
      <c r="AF48" s="496" t="s">
        <v>40</v>
      </c>
      <c r="AG48" s="497"/>
      <c r="AH48" s="497"/>
      <c r="AI48" s="498"/>
      <c r="AJ48" s="5"/>
      <c r="AK48" s="493" t="s">
        <v>28</v>
      </c>
      <c r="AL48" s="494"/>
      <c r="AM48" s="494"/>
      <c r="AN48" s="495"/>
      <c r="AO48" s="496" t="s">
        <v>40</v>
      </c>
      <c r="AP48" s="497"/>
      <c r="AQ48" s="497"/>
      <c r="AR48" s="498"/>
    </row>
    <row r="49" spans="1:44" ht="9.9499999999999993" customHeight="1" outlineLevel="1" x14ac:dyDescent="0.2">
      <c r="A49" s="499"/>
      <c r="B49" s="500"/>
      <c r="C49" s="500"/>
      <c r="D49" s="501"/>
      <c r="E49" s="502" t="str">
        <f>IF(OR($AE$4=0,$AE$4=""),"",IF((INT(E31*100+0.5)-INT(A49*100+0.5))/100=0,"0",(INT(E31*100+0.5)-INT(A49*100+0.5))/100))</f>
        <v/>
      </c>
      <c r="F49" s="503"/>
      <c r="G49" s="503"/>
      <c r="H49" s="504"/>
      <c r="I49" s="5"/>
      <c r="J49" s="499"/>
      <c r="K49" s="500"/>
      <c r="L49" s="500"/>
      <c r="M49" s="501"/>
      <c r="N49" s="502" t="str">
        <f>IF(OR($AE$4=0,$AE$4=""),"",IF((INT(N31*100+0.5)-INT(J49*100+0.5))/100=0,"0",(INT(N31*100+0.5)-INT(J49*100+0.5))/100))</f>
        <v/>
      </c>
      <c r="O49" s="503"/>
      <c r="P49" s="503"/>
      <c r="Q49" s="504"/>
      <c r="R49" s="5"/>
      <c r="S49" s="499"/>
      <c r="T49" s="500"/>
      <c r="U49" s="500"/>
      <c r="V49" s="501"/>
      <c r="W49" s="502" t="str">
        <f>IF(OR($AE$4=0,$AE$4=""),"",IF((INT(W31*100+0.5)-INT(S49*100+0.5))/100=0,"0",(INT(W31*100+0.5)-INT(S49*100+0.5))/100))</f>
        <v/>
      </c>
      <c r="X49" s="503"/>
      <c r="Y49" s="503"/>
      <c r="Z49" s="504"/>
      <c r="AA49" s="5"/>
      <c r="AB49" s="499"/>
      <c r="AC49" s="500"/>
      <c r="AD49" s="500"/>
      <c r="AE49" s="501"/>
      <c r="AF49" s="502" t="str">
        <f>IF(OR($AE$4=0,$AE$4=""),"",IF((INT(AF31*100+0.5)-INT(AB49*100+0.5))/100=0,"0",(INT(AF31*100+0.5)-INT(AB49*100+0.5))/100))</f>
        <v/>
      </c>
      <c r="AG49" s="503"/>
      <c r="AH49" s="503"/>
      <c r="AI49" s="504"/>
      <c r="AJ49" s="5"/>
      <c r="AK49" s="499"/>
      <c r="AL49" s="500"/>
      <c r="AM49" s="500"/>
      <c r="AN49" s="501"/>
      <c r="AO49" s="502" t="str">
        <f>IF(OR($AE$4=0,$AE$4=""),"",IF((INT(AO31*100+0.5)-INT(AK49*100+0.5))/100=0,"0",(INT(AO31*100+0.5)-INT(AK49*100+0.5))/100))</f>
        <v/>
      </c>
      <c r="AP49" s="503"/>
      <c r="AQ49" s="503"/>
      <c r="AR49" s="504"/>
    </row>
    <row r="50" spans="1:44" ht="6" customHeight="1" x14ac:dyDescent="0.2"/>
    <row r="51" spans="1:44" ht="12" customHeight="1" x14ac:dyDescent="0.2">
      <c r="A51" s="122" t="s">
        <v>9</v>
      </c>
      <c r="B51" s="123"/>
      <c r="C51" s="123"/>
      <c r="D51" s="123"/>
      <c r="E51" s="123"/>
      <c r="F51" s="123"/>
      <c r="G51" s="123"/>
      <c r="H51" s="124"/>
      <c r="J51" s="122" t="s">
        <v>12</v>
      </c>
      <c r="K51" s="123"/>
      <c r="L51" s="123"/>
      <c r="M51" s="123"/>
      <c r="N51" s="123"/>
      <c r="O51" s="123"/>
      <c r="P51" s="123"/>
      <c r="Q51" s="124"/>
      <c r="S51" s="122" t="s">
        <v>15</v>
      </c>
      <c r="T51" s="123"/>
      <c r="U51" s="123"/>
      <c r="V51" s="123"/>
      <c r="W51" s="123"/>
      <c r="X51" s="123"/>
      <c r="Y51" s="123"/>
      <c r="Z51" s="124"/>
      <c r="AB51" s="122" t="s">
        <v>18</v>
      </c>
      <c r="AC51" s="123"/>
      <c r="AD51" s="123"/>
      <c r="AE51" s="123"/>
      <c r="AF51" s="123"/>
      <c r="AG51" s="123"/>
      <c r="AH51" s="123"/>
      <c r="AI51" s="124"/>
      <c r="AJ51" s="8"/>
      <c r="AK51" s="122" t="s">
        <v>9</v>
      </c>
      <c r="AL51" s="123"/>
      <c r="AM51" s="123"/>
      <c r="AN51" s="123"/>
      <c r="AO51" s="123"/>
      <c r="AP51" s="123"/>
      <c r="AQ51" s="123"/>
      <c r="AR51" s="124"/>
    </row>
    <row r="52" spans="1:44" ht="12" customHeight="1" x14ac:dyDescent="0.2">
      <c r="A52" s="9" t="s">
        <v>0</v>
      </c>
      <c r="B52" s="10" t="s">
        <v>1</v>
      </c>
      <c r="C52" s="10" t="s">
        <v>2</v>
      </c>
      <c r="D52" s="10" t="s">
        <v>3</v>
      </c>
      <c r="E52" s="10" t="s">
        <v>4</v>
      </c>
      <c r="F52" s="485" t="s">
        <v>5</v>
      </c>
      <c r="G52" s="486"/>
      <c r="H52" s="9" t="s">
        <v>6</v>
      </c>
      <c r="J52" s="9" t="s">
        <v>0</v>
      </c>
      <c r="K52" s="10" t="s">
        <v>1</v>
      </c>
      <c r="L52" s="10" t="s">
        <v>2</v>
      </c>
      <c r="M52" s="10" t="s">
        <v>3</v>
      </c>
      <c r="N52" s="10" t="s">
        <v>4</v>
      </c>
      <c r="O52" s="485" t="s">
        <v>5</v>
      </c>
      <c r="P52" s="486"/>
      <c r="Q52" s="9" t="s">
        <v>6</v>
      </c>
      <c r="S52" s="9" t="s">
        <v>0</v>
      </c>
      <c r="T52" s="10" t="s">
        <v>1</v>
      </c>
      <c r="U52" s="10" t="s">
        <v>2</v>
      </c>
      <c r="V52" s="10" t="s">
        <v>3</v>
      </c>
      <c r="W52" s="10" t="s">
        <v>4</v>
      </c>
      <c r="X52" s="485" t="s">
        <v>5</v>
      </c>
      <c r="Y52" s="486"/>
      <c r="Z52" s="9" t="s">
        <v>6</v>
      </c>
      <c r="AB52" s="9" t="s">
        <v>0</v>
      </c>
      <c r="AC52" s="10" t="s">
        <v>1</v>
      </c>
      <c r="AD52" s="10" t="s">
        <v>2</v>
      </c>
      <c r="AE52" s="10" t="s">
        <v>3</v>
      </c>
      <c r="AF52" s="10" t="s">
        <v>4</v>
      </c>
      <c r="AG52" s="485" t="s">
        <v>5</v>
      </c>
      <c r="AH52" s="486"/>
      <c r="AI52" s="9" t="s">
        <v>6</v>
      </c>
      <c r="AJ52" s="8"/>
      <c r="AK52" s="9" t="s">
        <v>0</v>
      </c>
      <c r="AL52" s="10" t="s">
        <v>1</v>
      </c>
      <c r="AM52" s="10" t="s">
        <v>2</v>
      </c>
      <c r="AN52" s="10" t="s">
        <v>3</v>
      </c>
      <c r="AO52" s="10" t="s">
        <v>4</v>
      </c>
      <c r="AP52" s="485" t="s">
        <v>5</v>
      </c>
      <c r="AQ52" s="486"/>
      <c r="AR52" s="9" t="s">
        <v>6</v>
      </c>
    </row>
    <row r="53" spans="1:44" ht="14.1" customHeight="1" x14ac:dyDescent="0.2">
      <c r="A53" s="119"/>
      <c r="B53" s="115">
        <f t="shared" ref="B53:F60" si="46">A53+1</f>
        <v>1</v>
      </c>
      <c r="C53" s="115">
        <f t="shared" si="46"/>
        <v>2</v>
      </c>
      <c r="D53" s="117">
        <f t="shared" si="46"/>
        <v>3</v>
      </c>
      <c r="E53" s="117">
        <f t="shared" si="46"/>
        <v>4</v>
      </c>
      <c r="F53" s="487">
        <f t="shared" si="46"/>
        <v>5</v>
      </c>
      <c r="G53" s="488"/>
      <c r="H53" s="121">
        <f t="shared" ref="H53:H60" si="47">F53+1</f>
        <v>6</v>
      </c>
      <c r="J53" s="119"/>
      <c r="K53" s="115"/>
      <c r="L53" s="115">
        <f t="shared" ref="L53:O54" si="48">K53+1</f>
        <v>1</v>
      </c>
      <c r="M53" s="115">
        <f t="shared" si="48"/>
        <v>2</v>
      </c>
      <c r="N53" s="115">
        <f t="shared" si="48"/>
        <v>3</v>
      </c>
      <c r="O53" s="487">
        <f t="shared" si="48"/>
        <v>4</v>
      </c>
      <c r="P53" s="488"/>
      <c r="Q53" s="121">
        <f>O53+1</f>
        <v>5</v>
      </c>
      <c r="S53" s="119"/>
      <c r="T53" s="188"/>
      <c r="U53" s="115"/>
      <c r="V53" s="115">
        <v>1</v>
      </c>
      <c r="W53" s="115">
        <f>V53+1</f>
        <v>2</v>
      </c>
      <c r="X53" s="487">
        <f>W53+1</f>
        <v>3</v>
      </c>
      <c r="Y53" s="488"/>
      <c r="Z53" s="121">
        <f>X53+1</f>
        <v>4</v>
      </c>
      <c r="AB53" s="119"/>
      <c r="AC53" s="115"/>
      <c r="AD53" s="115"/>
      <c r="AE53" s="115">
        <v>1</v>
      </c>
      <c r="AF53" s="115">
        <f>AE53+1</f>
        <v>2</v>
      </c>
      <c r="AG53" s="487">
        <f>AF53+1</f>
        <v>3</v>
      </c>
      <c r="AH53" s="488"/>
      <c r="AI53" s="121">
        <f>AG53+1</f>
        <v>4</v>
      </c>
      <c r="AJ53" s="95"/>
      <c r="AK53" s="119"/>
      <c r="AL53" s="115"/>
      <c r="AM53" s="115">
        <f t="shared" ref="AM53:AP54" si="49">AL53+1</f>
        <v>1</v>
      </c>
      <c r="AN53" s="115">
        <f t="shared" si="49"/>
        <v>2</v>
      </c>
      <c r="AO53" s="115">
        <f t="shared" si="49"/>
        <v>3</v>
      </c>
      <c r="AP53" s="487">
        <f t="shared" si="49"/>
        <v>4</v>
      </c>
      <c r="AQ53" s="488"/>
      <c r="AR53" s="121">
        <f>AP53+1</f>
        <v>5</v>
      </c>
    </row>
    <row r="54" spans="1:44" ht="9.9499999999999993" customHeight="1" x14ac:dyDescent="0.2">
      <c r="A54" s="120"/>
      <c r="B54" s="116">
        <f>A44+1</f>
        <v>60</v>
      </c>
      <c r="C54" s="116">
        <f t="shared" si="46"/>
        <v>61</v>
      </c>
      <c r="D54" s="116">
        <f t="shared" si="46"/>
        <v>62</v>
      </c>
      <c r="E54" s="116">
        <f t="shared" si="46"/>
        <v>63</v>
      </c>
      <c r="F54" s="144">
        <f t="shared" si="46"/>
        <v>64</v>
      </c>
      <c r="G54" s="143" t="s">
        <v>119</v>
      </c>
      <c r="H54" s="120">
        <f t="shared" si="47"/>
        <v>65</v>
      </c>
      <c r="J54" s="120"/>
      <c r="K54" s="116"/>
      <c r="L54" s="116">
        <f>K46+1</f>
        <v>152</v>
      </c>
      <c r="M54" s="116">
        <f t="shared" si="48"/>
        <v>153</v>
      </c>
      <c r="N54" s="116">
        <f t="shared" si="48"/>
        <v>154</v>
      </c>
      <c r="O54" s="144">
        <f t="shared" si="48"/>
        <v>155</v>
      </c>
      <c r="P54" s="143"/>
      <c r="Q54" s="120">
        <f>O54+1</f>
        <v>156</v>
      </c>
      <c r="S54" s="120"/>
      <c r="T54" s="172"/>
      <c r="U54" s="116"/>
      <c r="V54" s="116">
        <f>U44+1</f>
        <v>244</v>
      </c>
      <c r="W54" s="116">
        <f>V54+1</f>
        <v>245</v>
      </c>
      <c r="X54" s="144">
        <f>W54+1</f>
        <v>246</v>
      </c>
      <c r="Y54" s="143" t="s">
        <v>119</v>
      </c>
      <c r="Z54" s="120">
        <f>X54+1</f>
        <v>247</v>
      </c>
      <c r="AB54" s="120"/>
      <c r="AC54" s="116"/>
      <c r="AD54" s="116"/>
      <c r="AE54" s="116">
        <f>AD44+1</f>
        <v>335</v>
      </c>
      <c r="AF54" s="116">
        <f>AE54+1</f>
        <v>336</v>
      </c>
      <c r="AG54" s="144">
        <f>AF54+1</f>
        <v>337</v>
      </c>
      <c r="AH54" s="143"/>
      <c r="AI54" s="120">
        <f>AG54+1</f>
        <v>338</v>
      </c>
      <c r="AJ54" s="118"/>
      <c r="AK54" s="120"/>
      <c r="AL54" s="116"/>
      <c r="AM54" s="116">
        <f>AL44+1</f>
        <v>425</v>
      </c>
      <c r="AN54" s="116">
        <f t="shared" si="49"/>
        <v>426</v>
      </c>
      <c r="AO54" s="116">
        <f t="shared" si="49"/>
        <v>427</v>
      </c>
      <c r="AP54" s="144">
        <f t="shared" si="49"/>
        <v>428</v>
      </c>
      <c r="AQ54" s="143" t="s">
        <v>119</v>
      </c>
      <c r="AR54" s="120">
        <f>AP54+1</f>
        <v>429</v>
      </c>
    </row>
    <row r="55" spans="1:44" ht="14.1" customHeight="1" x14ac:dyDescent="0.2">
      <c r="A55" s="119">
        <f t="shared" ref="A55:A60" si="50">H53+1</f>
        <v>7</v>
      </c>
      <c r="B55" s="115">
        <f t="shared" si="46"/>
        <v>8</v>
      </c>
      <c r="C55" s="115">
        <f t="shared" si="46"/>
        <v>9</v>
      </c>
      <c r="D55" s="117">
        <f t="shared" si="46"/>
        <v>10</v>
      </c>
      <c r="E55" s="117">
        <f t="shared" si="46"/>
        <v>11</v>
      </c>
      <c r="F55" s="190">
        <f t="shared" si="46"/>
        <v>12</v>
      </c>
      <c r="G55" s="189"/>
      <c r="H55" s="121">
        <f t="shared" si="47"/>
        <v>13</v>
      </c>
      <c r="J55" s="119">
        <f t="shared" ref="J55:J62" si="51">Q53+1</f>
        <v>6</v>
      </c>
      <c r="K55" s="115">
        <f t="shared" ref="K55:O60" si="52">J55+1</f>
        <v>7</v>
      </c>
      <c r="L55" s="115">
        <f t="shared" si="52"/>
        <v>8</v>
      </c>
      <c r="M55" s="117">
        <f t="shared" si="52"/>
        <v>9</v>
      </c>
      <c r="N55" s="117">
        <f t="shared" si="52"/>
        <v>10</v>
      </c>
      <c r="O55" s="487">
        <f t="shared" si="52"/>
        <v>11</v>
      </c>
      <c r="P55" s="488"/>
      <c r="Q55" s="121">
        <f t="shared" ref="Q55:Q60" si="53">O55+1</f>
        <v>12</v>
      </c>
      <c r="S55" s="119">
        <f t="shared" ref="S55:S62" si="54">Z53+1</f>
        <v>5</v>
      </c>
      <c r="T55" s="119">
        <f t="shared" ref="T55:T62" si="55">S55+1</f>
        <v>6</v>
      </c>
      <c r="U55" s="115">
        <f t="shared" ref="U55:X60" si="56">T55+1</f>
        <v>7</v>
      </c>
      <c r="V55" s="117">
        <f t="shared" si="56"/>
        <v>8</v>
      </c>
      <c r="W55" s="117">
        <f t="shared" si="56"/>
        <v>9</v>
      </c>
      <c r="X55" s="487">
        <f t="shared" si="56"/>
        <v>10</v>
      </c>
      <c r="Y55" s="488"/>
      <c r="Z55" s="121">
        <f t="shared" ref="Z55:Z60" si="57">X55+1</f>
        <v>11</v>
      </c>
      <c r="AB55" s="119">
        <f t="shared" ref="AB55:AB62" si="58">AI53+1</f>
        <v>5</v>
      </c>
      <c r="AC55" s="115">
        <f t="shared" ref="AC55:AC62" si="59">AB55+1</f>
        <v>6</v>
      </c>
      <c r="AD55" s="115">
        <f t="shared" ref="AD55:AG60" si="60">AC55+1</f>
        <v>7</v>
      </c>
      <c r="AE55" s="117">
        <f t="shared" si="60"/>
        <v>8</v>
      </c>
      <c r="AF55" s="117">
        <f t="shared" si="60"/>
        <v>9</v>
      </c>
      <c r="AG55" s="487">
        <f t="shared" si="60"/>
        <v>10</v>
      </c>
      <c r="AH55" s="488"/>
      <c r="AI55" s="121">
        <f t="shared" ref="AI55:AI60" si="61">AG55+1</f>
        <v>11</v>
      </c>
      <c r="AJ55" s="95"/>
      <c r="AK55" s="119">
        <f t="shared" ref="AK55:AK62" si="62">AR53+1</f>
        <v>6</v>
      </c>
      <c r="AL55" s="115">
        <f t="shared" ref="AL55:AL62" si="63">AK55+1</f>
        <v>7</v>
      </c>
      <c r="AM55" s="115">
        <f t="shared" ref="AM55:AP60" si="64">AL55+1</f>
        <v>8</v>
      </c>
      <c r="AN55" s="117">
        <f t="shared" si="64"/>
        <v>9</v>
      </c>
      <c r="AO55" s="117">
        <f t="shared" si="64"/>
        <v>10</v>
      </c>
      <c r="AP55" s="487">
        <f t="shared" si="64"/>
        <v>11</v>
      </c>
      <c r="AQ55" s="488"/>
      <c r="AR55" s="121">
        <f t="shared" ref="AR55:AR60" si="65">AP55+1</f>
        <v>12</v>
      </c>
    </row>
    <row r="56" spans="1:44" ht="9.9499999999999993" customHeight="1" x14ac:dyDescent="0.2">
      <c r="A56" s="120">
        <f t="shared" si="50"/>
        <v>66</v>
      </c>
      <c r="B56" s="116">
        <f t="shared" si="46"/>
        <v>67</v>
      </c>
      <c r="C56" s="116">
        <f t="shared" si="46"/>
        <v>68</v>
      </c>
      <c r="D56" s="116">
        <f t="shared" si="46"/>
        <v>69</v>
      </c>
      <c r="E56" s="116">
        <f t="shared" si="46"/>
        <v>70</v>
      </c>
      <c r="F56" s="144">
        <f t="shared" si="46"/>
        <v>71</v>
      </c>
      <c r="G56" s="143"/>
      <c r="H56" s="120">
        <f t="shared" si="47"/>
        <v>72</v>
      </c>
      <c r="J56" s="120">
        <f t="shared" si="51"/>
        <v>157</v>
      </c>
      <c r="K56" s="116">
        <f t="shared" si="52"/>
        <v>158</v>
      </c>
      <c r="L56" s="116">
        <f t="shared" si="52"/>
        <v>159</v>
      </c>
      <c r="M56" s="116">
        <f t="shared" si="52"/>
        <v>160</v>
      </c>
      <c r="N56" s="116">
        <f t="shared" si="52"/>
        <v>161</v>
      </c>
      <c r="O56" s="144">
        <f t="shared" si="52"/>
        <v>162</v>
      </c>
      <c r="P56" s="143" t="s">
        <v>119</v>
      </c>
      <c r="Q56" s="120">
        <f t="shared" si="53"/>
        <v>163</v>
      </c>
      <c r="S56" s="120">
        <f t="shared" si="54"/>
        <v>248</v>
      </c>
      <c r="T56" s="120">
        <f t="shared" si="55"/>
        <v>249</v>
      </c>
      <c r="U56" s="116">
        <f t="shared" si="56"/>
        <v>250</v>
      </c>
      <c r="V56" s="116">
        <f t="shared" si="56"/>
        <v>251</v>
      </c>
      <c r="W56" s="116">
        <f t="shared" si="56"/>
        <v>252</v>
      </c>
      <c r="X56" s="144">
        <f t="shared" si="56"/>
        <v>253</v>
      </c>
      <c r="Y56" s="143"/>
      <c r="Z56" s="120">
        <f t="shared" si="57"/>
        <v>254</v>
      </c>
      <c r="AB56" s="120">
        <f t="shared" si="58"/>
        <v>339</v>
      </c>
      <c r="AC56" s="116">
        <f t="shared" si="59"/>
        <v>340</v>
      </c>
      <c r="AD56" s="116">
        <f t="shared" si="60"/>
        <v>341</v>
      </c>
      <c r="AE56" s="116">
        <f t="shared" si="60"/>
        <v>342</v>
      </c>
      <c r="AF56" s="116">
        <f t="shared" si="60"/>
        <v>343</v>
      </c>
      <c r="AG56" s="144">
        <f t="shared" si="60"/>
        <v>344</v>
      </c>
      <c r="AH56" s="143" t="s">
        <v>119</v>
      </c>
      <c r="AI56" s="120">
        <f t="shared" si="61"/>
        <v>345</v>
      </c>
      <c r="AJ56" s="118"/>
      <c r="AK56" s="120">
        <f t="shared" si="62"/>
        <v>430</v>
      </c>
      <c r="AL56" s="116">
        <f t="shared" si="63"/>
        <v>431</v>
      </c>
      <c r="AM56" s="116">
        <f t="shared" si="64"/>
        <v>432</v>
      </c>
      <c r="AN56" s="116">
        <f t="shared" si="64"/>
        <v>433</v>
      </c>
      <c r="AO56" s="116">
        <f t="shared" si="64"/>
        <v>434</v>
      </c>
      <c r="AP56" s="144">
        <f t="shared" si="64"/>
        <v>435</v>
      </c>
      <c r="AQ56" s="143"/>
      <c r="AR56" s="120">
        <f t="shared" si="65"/>
        <v>436</v>
      </c>
    </row>
    <row r="57" spans="1:44" ht="14.1" customHeight="1" x14ac:dyDescent="0.2">
      <c r="A57" s="119">
        <f t="shared" si="50"/>
        <v>14</v>
      </c>
      <c r="B57" s="115">
        <f t="shared" si="46"/>
        <v>15</v>
      </c>
      <c r="C57" s="115">
        <f t="shared" si="46"/>
        <v>16</v>
      </c>
      <c r="D57" s="117">
        <f t="shared" si="46"/>
        <v>17</v>
      </c>
      <c r="E57" s="117">
        <f t="shared" si="46"/>
        <v>18</v>
      </c>
      <c r="F57" s="191">
        <f t="shared" si="46"/>
        <v>19</v>
      </c>
      <c r="G57" s="192"/>
      <c r="H57" s="121">
        <f t="shared" si="47"/>
        <v>20</v>
      </c>
      <c r="J57" s="119">
        <f t="shared" si="51"/>
        <v>13</v>
      </c>
      <c r="K57" s="115">
        <f t="shared" si="52"/>
        <v>14</v>
      </c>
      <c r="L57" s="115">
        <f t="shared" si="52"/>
        <v>15</v>
      </c>
      <c r="M57" s="117">
        <f t="shared" si="52"/>
        <v>16</v>
      </c>
      <c r="N57" s="117">
        <f t="shared" si="52"/>
        <v>17</v>
      </c>
      <c r="O57" s="487">
        <f t="shared" si="52"/>
        <v>18</v>
      </c>
      <c r="P57" s="488"/>
      <c r="Q57" s="121">
        <f t="shared" si="53"/>
        <v>19</v>
      </c>
      <c r="S57" s="119">
        <f t="shared" si="54"/>
        <v>12</v>
      </c>
      <c r="T57" s="115">
        <f t="shared" si="55"/>
        <v>13</v>
      </c>
      <c r="U57" s="115">
        <f t="shared" si="56"/>
        <v>14</v>
      </c>
      <c r="V57" s="117">
        <f t="shared" si="56"/>
        <v>15</v>
      </c>
      <c r="W57" s="117">
        <f t="shared" si="56"/>
        <v>16</v>
      </c>
      <c r="X57" s="487">
        <f t="shared" si="56"/>
        <v>17</v>
      </c>
      <c r="Y57" s="488"/>
      <c r="Z57" s="121">
        <f t="shared" si="57"/>
        <v>18</v>
      </c>
      <c r="AB57" s="119">
        <f t="shared" si="58"/>
        <v>12</v>
      </c>
      <c r="AC57" s="115">
        <f t="shared" si="59"/>
        <v>13</v>
      </c>
      <c r="AD57" s="115">
        <f t="shared" si="60"/>
        <v>14</v>
      </c>
      <c r="AE57" s="117">
        <f t="shared" si="60"/>
        <v>15</v>
      </c>
      <c r="AF57" s="117">
        <f t="shared" si="60"/>
        <v>16</v>
      </c>
      <c r="AG57" s="487">
        <f t="shared" si="60"/>
        <v>17</v>
      </c>
      <c r="AH57" s="488"/>
      <c r="AI57" s="121">
        <f t="shared" si="61"/>
        <v>18</v>
      </c>
      <c r="AJ57" s="95"/>
      <c r="AK57" s="119">
        <f t="shared" si="62"/>
        <v>13</v>
      </c>
      <c r="AL57" s="115">
        <f t="shared" si="63"/>
        <v>14</v>
      </c>
      <c r="AM57" s="115">
        <f t="shared" si="64"/>
        <v>15</v>
      </c>
      <c r="AN57" s="117">
        <f t="shared" si="64"/>
        <v>16</v>
      </c>
      <c r="AO57" s="117">
        <f t="shared" si="64"/>
        <v>17</v>
      </c>
      <c r="AP57" s="487">
        <f t="shared" si="64"/>
        <v>18</v>
      </c>
      <c r="AQ57" s="488"/>
      <c r="AR57" s="121">
        <f t="shared" si="65"/>
        <v>19</v>
      </c>
    </row>
    <row r="58" spans="1:44" ht="9.9499999999999993" customHeight="1" x14ac:dyDescent="0.2">
      <c r="A58" s="120">
        <f t="shared" si="50"/>
        <v>73</v>
      </c>
      <c r="B58" s="116">
        <f t="shared" si="46"/>
        <v>74</v>
      </c>
      <c r="C58" s="116">
        <f t="shared" si="46"/>
        <v>75</v>
      </c>
      <c r="D58" s="116">
        <f t="shared" si="46"/>
        <v>76</v>
      </c>
      <c r="E58" s="116">
        <f t="shared" si="46"/>
        <v>77</v>
      </c>
      <c r="F58" s="162">
        <f t="shared" si="46"/>
        <v>78</v>
      </c>
      <c r="G58" s="143" t="s">
        <v>119</v>
      </c>
      <c r="H58" s="120">
        <f t="shared" si="47"/>
        <v>79</v>
      </c>
      <c r="J58" s="120">
        <f t="shared" si="51"/>
        <v>164</v>
      </c>
      <c r="K58" s="116">
        <f t="shared" si="52"/>
        <v>165</v>
      </c>
      <c r="L58" s="116">
        <f t="shared" si="52"/>
        <v>166</v>
      </c>
      <c r="M58" s="116">
        <f t="shared" si="52"/>
        <v>167</v>
      </c>
      <c r="N58" s="116">
        <f t="shared" si="52"/>
        <v>168</v>
      </c>
      <c r="O58" s="144">
        <f t="shared" si="52"/>
        <v>169</v>
      </c>
      <c r="P58" s="143"/>
      <c r="Q58" s="120">
        <f t="shared" si="53"/>
        <v>170</v>
      </c>
      <c r="S58" s="120">
        <f t="shared" si="54"/>
        <v>255</v>
      </c>
      <c r="T58" s="116">
        <f t="shared" si="55"/>
        <v>256</v>
      </c>
      <c r="U58" s="116">
        <f t="shared" si="56"/>
        <v>257</v>
      </c>
      <c r="V58" s="116">
        <f t="shared" si="56"/>
        <v>258</v>
      </c>
      <c r="W58" s="116">
        <f t="shared" si="56"/>
        <v>259</v>
      </c>
      <c r="X58" s="144">
        <f t="shared" si="56"/>
        <v>260</v>
      </c>
      <c r="Y58" s="143" t="s">
        <v>119</v>
      </c>
      <c r="Z58" s="120">
        <f t="shared" si="57"/>
        <v>261</v>
      </c>
      <c r="AB58" s="120">
        <f t="shared" si="58"/>
        <v>346</v>
      </c>
      <c r="AC58" s="116">
        <f t="shared" si="59"/>
        <v>347</v>
      </c>
      <c r="AD58" s="116">
        <f t="shared" si="60"/>
        <v>348</v>
      </c>
      <c r="AE58" s="116">
        <f t="shared" si="60"/>
        <v>349</v>
      </c>
      <c r="AF58" s="116">
        <f t="shared" si="60"/>
        <v>350</v>
      </c>
      <c r="AG58" s="144">
        <f t="shared" si="60"/>
        <v>351</v>
      </c>
      <c r="AH58" s="143"/>
      <c r="AI58" s="120">
        <f t="shared" si="61"/>
        <v>352</v>
      </c>
      <c r="AJ58" s="118"/>
      <c r="AK58" s="120">
        <f t="shared" si="62"/>
        <v>437</v>
      </c>
      <c r="AL58" s="116">
        <f t="shared" si="63"/>
        <v>438</v>
      </c>
      <c r="AM58" s="116">
        <f t="shared" si="64"/>
        <v>439</v>
      </c>
      <c r="AN58" s="116">
        <f t="shared" si="64"/>
        <v>440</v>
      </c>
      <c r="AO58" s="116">
        <f t="shared" si="64"/>
        <v>441</v>
      </c>
      <c r="AP58" s="144">
        <f t="shared" si="64"/>
        <v>442</v>
      </c>
      <c r="AQ58" s="143" t="s">
        <v>119</v>
      </c>
      <c r="AR58" s="120">
        <f t="shared" si="65"/>
        <v>443</v>
      </c>
    </row>
    <row r="59" spans="1:44" ht="14.1" customHeight="1" x14ac:dyDescent="0.2">
      <c r="A59" s="119">
        <f t="shared" si="50"/>
        <v>21</v>
      </c>
      <c r="B59" s="188">
        <f t="shared" si="46"/>
        <v>22</v>
      </c>
      <c r="C59" s="115">
        <f t="shared" si="46"/>
        <v>23</v>
      </c>
      <c r="D59" s="117">
        <f t="shared" si="46"/>
        <v>24</v>
      </c>
      <c r="E59" s="117">
        <f t="shared" si="46"/>
        <v>25</v>
      </c>
      <c r="F59" s="190">
        <f t="shared" si="46"/>
        <v>26</v>
      </c>
      <c r="G59" s="189"/>
      <c r="H59" s="121">
        <f t="shared" si="47"/>
        <v>27</v>
      </c>
      <c r="J59" s="119">
        <f t="shared" si="51"/>
        <v>20</v>
      </c>
      <c r="K59" s="115">
        <f t="shared" si="52"/>
        <v>21</v>
      </c>
      <c r="L59" s="115">
        <f t="shared" si="52"/>
        <v>22</v>
      </c>
      <c r="M59" s="117">
        <f t="shared" si="52"/>
        <v>23</v>
      </c>
      <c r="N59" s="117">
        <f t="shared" si="52"/>
        <v>24</v>
      </c>
      <c r="O59" s="487">
        <f t="shared" si="52"/>
        <v>25</v>
      </c>
      <c r="P59" s="488"/>
      <c r="Q59" s="121">
        <f t="shared" si="53"/>
        <v>26</v>
      </c>
      <c r="S59" s="119">
        <f t="shared" si="54"/>
        <v>19</v>
      </c>
      <c r="T59" s="115">
        <f t="shared" si="55"/>
        <v>20</v>
      </c>
      <c r="U59" s="115">
        <f t="shared" si="56"/>
        <v>21</v>
      </c>
      <c r="V59" s="117">
        <f t="shared" si="56"/>
        <v>22</v>
      </c>
      <c r="W59" s="117">
        <f t="shared" si="56"/>
        <v>23</v>
      </c>
      <c r="X59" s="487">
        <f t="shared" si="56"/>
        <v>24</v>
      </c>
      <c r="Y59" s="488"/>
      <c r="Z59" s="121">
        <f t="shared" si="57"/>
        <v>25</v>
      </c>
      <c r="AB59" s="119">
        <f t="shared" si="58"/>
        <v>19</v>
      </c>
      <c r="AC59" s="115">
        <f t="shared" si="59"/>
        <v>20</v>
      </c>
      <c r="AD59" s="115">
        <f t="shared" si="60"/>
        <v>21</v>
      </c>
      <c r="AE59" s="171">
        <f t="shared" si="60"/>
        <v>22</v>
      </c>
      <c r="AF59" s="188">
        <f t="shared" si="60"/>
        <v>23</v>
      </c>
      <c r="AG59" s="491">
        <f t="shared" si="60"/>
        <v>24</v>
      </c>
      <c r="AH59" s="492"/>
      <c r="AI59" s="121">
        <f t="shared" si="61"/>
        <v>25</v>
      </c>
      <c r="AJ59" s="95"/>
      <c r="AK59" s="119">
        <f t="shared" si="62"/>
        <v>20</v>
      </c>
      <c r="AL59" s="115">
        <f t="shared" si="63"/>
        <v>21</v>
      </c>
      <c r="AM59" s="115">
        <f t="shared" si="64"/>
        <v>22</v>
      </c>
      <c r="AN59" s="117">
        <f t="shared" si="64"/>
        <v>23</v>
      </c>
      <c r="AO59" s="117">
        <f t="shared" si="64"/>
        <v>24</v>
      </c>
      <c r="AP59" s="491">
        <f t="shared" si="64"/>
        <v>25</v>
      </c>
      <c r="AQ59" s="492"/>
      <c r="AR59" s="121">
        <f t="shared" si="65"/>
        <v>26</v>
      </c>
    </row>
    <row r="60" spans="1:44" ht="9.9499999999999993" customHeight="1" x14ac:dyDescent="0.2">
      <c r="A60" s="120">
        <f t="shared" si="50"/>
        <v>80</v>
      </c>
      <c r="B60" s="172">
        <f t="shared" si="46"/>
        <v>81</v>
      </c>
      <c r="C60" s="116">
        <f t="shared" si="46"/>
        <v>82</v>
      </c>
      <c r="D60" s="116">
        <f t="shared" si="46"/>
        <v>83</v>
      </c>
      <c r="E60" s="116">
        <f t="shared" si="46"/>
        <v>84</v>
      </c>
      <c r="F60" s="144">
        <f t="shared" si="46"/>
        <v>85</v>
      </c>
      <c r="G60" s="143"/>
      <c r="H60" s="120">
        <f t="shared" si="47"/>
        <v>86</v>
      </c>
      <c r="J60" s="120">
        <f t="shared" si="51"/>
        <v>171</v>
      </c>
      <c r="K60" s="116">
        <f t="shared" si="52"/>
        <v>172</v>
      </c>
      <c r="L60" s="116">
        <f t="shared" si="52"/>
        <v>173</v>
      </c>
      <c r="M60" s="116">
        <f t="shared" si="52"/>
        <v>174</v>
      </c>
      <c r="N60" s="116">
        <f t="shared" si="52"/>
        <v>175</v>
      </c>
      <c r="O60" s="144">
        <f t="shared" si="52"/>
        <v>176</v>
      </c>
      <c r="P60" s="143" t="s">
        <v>119</v>
      </c>
      <c r="Q60" s="120">
        <f t="shared" si="53"/>
        <v>177</v>
      </c>
      <c r="S60" s="120">
        <f t="shared" si="54"/>
        <v>262</v>
      </c>
      <c r="T60" s="116">
        <f t="shared" si="55"/>
        <v>263</v>
      </c>
      <c r="U60" s="116">
        <f t="shared" si="56"/>
        <v>264</v>
      </c>
      <c r="V60" s="116">
        <f t="shared" si="56"/>
        <v>265</v>
      </c>
      <c r="W60" s="116">
        <f t="shared" si="56"/>
        <v>266</v>
      </c>
      <c r="X60" s="144">
        <f t="shared" si="56"/>
        <v>267</v>
      </c>
      <c r="Y60" s="143"/>
      <c r="Z60" s="120">
        <f t="shared" si="57"/>
        <v>268</v>
      </c>
      <c r="AB60" s="120">
        <f t="shared" si="58"/>
        <v>353</v>
      </c>
      <c r="AC60" s="116">
        <f t="shared" si="59"/>
        <v>354</v>
      </c>
      <c r="AD60" s="116">
        <f t="shared" si="60"/>
        <v>355</v>
      </c>
      <c r="AE60" s="172">
        <f t="shared" si="60"/>
        <v>356</v>
      </c>
      <c r="AF60" s="172">
        <f t="shared" si="60"/>
        <v>357</v>
      </c>
      <c r="AG60" s="162">
        <f t="shared" si="60"/>
        <v>358</v>
      </c>
      <c r="AH60" s="143" t="s">
        <v>119</v>
      </c>
      <c r="AI60" s="120">
        <f t="shared" si="61"/>
        <v>359</v>
      </c>
      <c r="AJ60" s="118"/>
      <c r="AK60" s="120">
        <f t="shared" si="62"/>
        <v>444</v>
      </c>
      <c r="AL60" s="116">
        <f t="shared" si="63"/>
        <v>445</v>
      </c>
      <c r="AM60" s="116">
        <f t="shared" si="64"/>
        <v>446</v>
      </c>
      <c r="AN60" s="116">
        <f t="shared" si="64"/>
        <v>447</v>
      </c>
      <c r="AO60" s="116">
        <f t="shared" si="64"/>
        <v>448</v>
      </c>
      <c r="AP60" s="162">
        <f t="shared" si="64"/>
        <v>449</v>
      </c>
      <c r="AQ60" s="143"/>
      <c r="AR60" s="120">
        <f t="shared" si="65"/>
        <v>450</v>
      </c>
    </row>
    <row r="61" spans="1:44" ht="14.1" customHeight="1" x14ac:dyDescent="0.2">
      <c r="A61" s="119">
        <f>H59+1</f>
        <v>28</v>
      </c>
      <c r="B61" s="115">
        <f t="shared" ref="B61:D62" si="66">A61+1</f>
        <v>29</v>
      </c>
      <c r="C61" s="115">
        <f t="shared" si="66"/>
        <v>30</v>
      </c>
      <c r="D61" s="115">
        <f t="shared" si="66"/>
        <v>31</v>
      </c>
      <c r="E61" s="117"/>
      <c r="F61" s="487"/>
      <c r="G61" s="488"/>
      <c r="H61" s="121"/>
      <c r="J61" s="119">
        <f t="shared" si="51"/>
        <v>27</v>
      </c>
      <c r="K61" s="115">
        <f t="shared" ref="K61:M62" si="67">J61+1</f>
        <v>28</v>
      </c>
      <c r="L61" s="115">
        <f t="shared" si="67"/>
        <v>29</v>
      </c>
      <c r="M61" s="115">
        <f t="shared" si="67"/>
        <v>30</v>
      </c>
      <c r="N61" s="117"/>
      <c r="O61" s="487"/>
      <c r="P61" s="488"/>
      <c r="Q61" s="121"/>
      <c r="S61" s="119">
        <f t="shared" si="54"/>
        <v>26</v>
      </c>
      <c r="T61" s="115">
        <f t="shared" si="55"/>
        <v>27</v>
      </c>
      <c r="U61" s="115">
        <f t="shared" ref="U61:W62" si="68">T61+1</f>
        <v>28</v>
      </c>
      <c r="V61" s="115">
        <f t="shared" si="68"/>
        <v>29</v>
      </c>
      <c r="W61" s="115">
        <f t="shared" si="68"/>
        <v>30</v>
      </c>
      <c r="X61" s="487"/>
      <c r="Y61" s="488"/>
      <c r="Z61" s="121"/>
      <c r="AB61" s="119">
        <f t="shared" si="58"/>
        <v>26</v>
      </c>
      <c r="AC61" s="119">
        <f t="shared" si="59"/>
        <v>27</v>
      </c>
      <c r="AD61" s="121">
        <f t="shared" ref="AD61:AF62" si="69">AC61+1</f>
        <v>28</v>
      </c>
      <c r="AE61" s="171">
        <f t="shared" si="69"/>
        <v>29</v>
      </c>
      <c r="AF61" s="115">
        <f t="shared" si="69"/>
        <v>30</v>
      </c>
      <c r="AG61" s="487">
        <f>AF61+1</f>
        <v>31</v>
      </c>
      <c r="AH61" s="488"/>
      <c r="AI61" s="121"/>
      <c r="AJ61" s="95"/>
      <c r="AK61" s="119">
        <f t="shared" si="62"/>
        <v>27</v>
      </c>
      <c r="AL61" s="171">
        <f t="shared" si="63"/>
        <v>28</v>
      </c>
      <c r="AM61" s="115">
        <f t="shared" ref="AM61:AO62" si="70">AL61+1</f>
        <v>29</v>
      </c>
      <c r="AN61" s="117">
        <f t="shared" si="70"/>
        <v>30</v>
      </c>
      <c r="AO61" s="117">
        <f t="shared" si="70"/>
        <v>31</v>
      </c>
      <c r="AP61" s="487"/>
      <c r="AQ61" s="488"/>
      <c r="AR61" s="121"/>
    </row>
    <row r="62" spans="1:44" ht="9.9499999999999993" customHeight="1" x14ac:dyDescent="0.2">
      <c r="A62" s="120">
        <f>H60+1</f>
        <v>87</v>
      </c>
      <c r="B62" s="116">
        <f t="shared" si="66"/>
        <v>88</v>
      </c>
      <c r="C62" s="116">
        <f t="shared" si="66"/>
        <v>89</v>
      </c>
      <c r="D62" s="116">
        <f t="shared" si="66"/>
        <v>90</v>
      </c>
      <c r="E62" s="116"/>
      <c r="F62" s="144"/>
      <c r="G62" s="143"/>
      <c r="H62" s="120"/>
      <c r="J62" s="120">
        <f t="shared" si="51"/>
        <v>178</v>
      </c>
      <c r="K62" s="116">
        <f t="shared" si="67"/>
        <v>179</v>
      </c>
      <c r="L62" s="116">
        <f t="shared" si="67"/>
        <v>180</v>
      </c>
      <c r="M62" s="116">
        <f t="shared" si="67"/>
        <v>181</v>
      </c>
      <c r="N62" s="116"/>
      <c r="O62" s="144"/>
      <c r="P62" s="143"/>
      <c r="Q62" s="120"/>
      <c r="S62" s="120">
        <f t="shared" si="54"/>
        <v>269</v>
      </c>
      <c r="T62" s="116">
        <f t="shared" si="55"/>
        <v>270</v>
      </c>
      <c r="U62" s="116">
        <f t="shared" si="68"/>
        <v>271</v>
      </c>
      <c r="V62" s="116">
        <f t="shared" si="68"/>
        <v>272</v>
      </c>
      <c r="W62" s="116">
        <f t="shared" si="68"/>
        <v>273</v>
      </c>
      <c r="X62" s="144"/>
      <c r="Y62" s="143"/>
      <c r="Z62" s="120"/>
      <c r="AB62" s="120">
        <f t="shared" si="58"/>
        <v>360</v>
      </c>
      <c r="AC62" s="120">
        <f t="shared" si="59"/>
        <v>361</v>
      </c>
      <c r="AD62" s="120">
        <f t="shared" si="69"/>
        <v>362</v>
      </c>
      <c r="AE62" s="172">
        <f t="shared" si="69"/>
        <v>363</v>
      </c>
      <c r="AF62" s="116">
        <f t="shared" si="69"/>
        <v>364</v>
      </c>
      <c r="AG62" s="144">
        <f>AF62+1</f>
        <v>365</v>
      </c>
      <c r="AH62" s="143"/>
      <c r="AI62" s="120"/>
      <c r="AJ62" s="118"/>
      <c r="AK62" s="120">
        <f t="shared" si="62"/>
        <v>451</v>
      </c>
      <c r="AL62" s="172">
        <f t="shared" si="63"/>
        <v>452</v>
      </c>
      <c r="AM62" s="116">
        <f t="shared" si="70"/>
        <v>453</v>
      </c>
      <c r="AN62" s="116">
        <f t="shared" si="70"/>
        <v>454</v>
      </c>
      <c r="AO62" s="116">
        <f t="shared" si="70"/>
        <v>455</v>
      </c>
      <c r="AP62" s="144"/>
      <c r="AQ62" s="143"/>
      <c r="AR62" s="120"/>
    </row>
    <row r="63" spans="1:44" ht="14.1" customHeight="1" outlineLevel="1" x14ac:dyDescent="0.2">
      <c r="A63" s="119"/>
      <c r="B63" s="115"/>
      <c r="C63" s="115"/>
      <c r="D63" s="117"/>
      <c r="E63" s="117"/>
      <c r="F63" s="487"/>
      <c r="G63" s="488"/>
      <c r="H63" s="121"/>
      <c r="J63" s="119"/>
      <c r="K63" s="115"/>
      <c r="L63" s="115"/>
      <c r="M63" s="117"/>
      <c r="N63" s="117"/>
      <c r="O63" s="487"/>
      <c r="P63" s="488"/>
      <c r="Q63" s="121"/>
      <c r="S63" s="119"/>
      <c r="T63" s="115"/>
      <c r="U63" s="115"/>
      <c r="V63" s="117"/>
      <c r="W63" s="117"/>
      <c r="X63" s="487"/>
      <c r="Y63" s="488"/>
      <c r="Z63" s="121"/>
      <c r="AB63" s="119"/>
      <c r="AC63" s="115"/>
      <c r="AD63" s="115"/>
      <c r="AE63" s="117"/>
      <c r="AF63" s="117"/>
      <c r="AG63" s="487"/>
      <c r="AH63" s="488"/>
      <c r="AI63" s="121"/>
      <c r="AJ63" s="95"/>
      <c r="AK63" s="119"/>
      <c r="AL63" s="117"/>
      <c r="AM63" s="115"/>
      <c r="AN63" s="117"/>
      <c r="AO63" s="117"/>
      <c r="AP63" s="487"/>
      <c r="AQ63" s="488"/>
      <c r="AR63" s="121"/>
    </row>
    <row r="64" spans="1:44" ht="9.9499999999999993" customHeight="1" outlineLevel="1" x14ac:dyDescent="0.2">
      <c r="A64" s="120"/>
      <c r="B64" s="116"/>
      <c r="C64" s="116"/>
      <c r="D64" s="116"/>
      <c r="E64" s="116"/>
      <c r="F64" s="144"/>
      <c r="G64" s="143"/>
      <c r="H64" s="120"/>
      <c r="J64" s="120"/>
      <c r="K64" s="116"/>
      <c r="L64" s="116"/>
      <c r="M64" s="116"/>
      <c r="N64" s="116"/>
      <c r="O64" s="144"/>
      <c r="P64" s="143"/>
      <c r="Q64" s="120"/>
      <c r="S64" s="120"/>
      <c r="T64" s="116"/>
      <c r="U64" s="116"/>
      <c r="V64" s="116"/>
      <c r="W64" s="116"/>
      <c r="X64" s="144"/>
      <c r="Y64" s="143"/>
      <c r="Z64" s="120"/>
      <c r="AB64" s="120"/>
      <c r="AC64" s="116"/>
      <c r="AD64" s="116"/>
      <c r="AE64" s="116"/>
      <c r="AF64" s="116"/>
      <c r="AG64" s="144"/>
      <c r="AH64" s="143"/>
      <c r="AI64" s="120"/>
      <c r="AJ64" s="118"/>
      <c r="AK64" s="120"/>
      <c r="AL64" s="116"/>
      <c r="AM64" s="116"/>
      <c r="AN64" s="116"/>
      <c r="AO64" s="116"/>
      <c r="AP64" s="144"/>
      <c r="AQ64" s="143"/>
      <c r="AR64" s="120"/>
    </row>
    <row r="65" spans="1:44" ht="2.1" customHeight="1" x14ac:dyDescent="0.2"/>
    <row r="66" spans="1:44" ht="9.9499999999999993" customHeight="1" outlineLevel="1" x14ac:dyDescent="0.2">
      <c r="A66" s="493" t="s">
        <v>28</v>
      </c>
      <c r="B66" s="494"/>
      <c r="C66" s="494"/>
      <c r="D66" s="495"/>
      <c r="E66" s="496" t="s">
        <v>40</v>
      </c>
      <c r="F66" s="497"/>
      <c r="G66" s="497"/>
      <c r="H66" s="498"/>
      <c r="J66" s="493" t="s">
        <v>28</v>
      </c>
      <c r="K66" s="494"/>
      <c r="L66" s="494"/>
      <c r="M66" s="495"/>
      <c r="N66" s="496" t="s">
        <v>40</v>
      </c>
      <c r="O66" s="497"/>
      <c r="P66" s="497"/>
      <c r="Q66" s="498"/>
      <c r="S66" s="493" t="s">
        <v>28</v>
      </c>
      <c r="T66" s="494"/>
      <c r="U66" s="494"/>
      <c r="V66" s="495"/>
      <c r="W66" s="496" t="s">
        <v>40</v>
      </c>
      <c r="X66" s="497"/>
      <c r="Y66" s="497"/>
      <c r="Z66" s="498"/>
      <c r="AB66" s="493" t="s">
        <v>28</v>
      </c>
      <c r="AC66" s="494"/>
      <c r="AD66" s="494"/>
      <c r="AE66" s="495"/>
      <c r="AF66" s="496" t="s">
        <v>40</v>
      </c>
      <c r="AG66" s="497"/>
      <c r="AH66" s="497"/>
      <c r="AI66" s="498"/>
      <c r="AK66" s="493" t="s">
        <v>28</v>
      </c>
      <c r="AL66" s="494"/>
      <c r="AM66" s="494"/>
      <c r="AN66" s="495"/>
      <c r="AO66" s="496" t="s">
        <v>40</v>
      </c>
      <c r="AP66" s="497"/>
      <c r="AQ66" s="497"/>
      <c r="AR66" s="498"/>
    </row>
    <row r="67" spans="1:44" ht="9.9499999999999993" customHeight="1" outlineLevel="1" x14ac:dyDescent="0.2">
      <c r="A67" s="499"/>
      <c r="B67" s="500"/>
      <c r="C67" s="500"/>
      <c r="D67" s="501"/>
      <c r="E67" s="502" t="str">
        <f>IF(OR($AE$4=0,$AE$4=""),"",IF((INT(E49*100+0.5)-INT(A67*100+0.5))/100=0,"0",(INT(E49*100+0.5)-INT(A67*100+0.5))/100))</f>
        <v/>
      </c>
      <c r="F67" s="503"/>
      <c r="G67" s="503"/>
      <c r="H67" s="504"/>
      <c r="J67" s="499"/>
      <c r="K67" s="500"/>
      <c r="L67" s="500"/>
      <c r="M67" s="501"/>
      <c r="N67" s="502" t="str">
        <f>IF(OR($AE$4=0,$AE$4=""),"",IF((INT(N49*100+0.5)-INT(J67*100+0.5))/100=0,"0",(INT(N49*100+0.5)-INT(J67*100+0.5))/100))</f>
        <v/>
      </c>
      <c r="O67" s="503"/>
      <c r="P67" s="503"/>
      <c r="Q67" s="504"/>
      <c r="S67" s="499"/>
      <c r="T67" s="500"/>
      <c r="U67" s="500"/>
      <c r="V67" s="501"/>
      <c r="W67" s="502" t="str">
        <f>IF(OR($AE$4=0,$AE$4=""),"",IF((INT(W49*100+0.5)-INT(S67*100+0.5))/100=0,"0",(INT(W49*100+0.5)-INT(S67*100+0.5))/100))</f>
        <v/>
      </c>
      <c r="X67" s="503"/>
      <c r="Y67" s="503"/>
      <c r="Z67" s="504"/>
      <c r="AB67" s="499"/>
      <c r="AC67" s="500"/>
      <c r="AD67" s="500"/>
      <c r="AE67" s="501"/>
      <c r="AF67" s="502" t="str">
        <f>IF(OR($AE$4=0,$AE$4=""),"",IF((INT(AF49*100+0.5)-INT(AB67*100+0.5))/100=0,"0",(INT(AF49*100+0.5)-INT(AB67*100+0.5))/100))</f>
        <v/>
      </c>
      <c r="AG67" s="503"/>
      <c r="AH67" s="503"/>
      <c r="AI67" s="504"/>
      <c r="AK67" s="499"/>
      <c r="AL67" s="500"/>
      <c r="AM67" s="500"/>
      <c r="AN67" s="501"/>
      <c r="AO67" s="502" t="str">
        <f>IF(OR($AE$4=0,$AE$4=""),"",IF((INT(AO49*100+0.5)-INT(AK67*100+0.5))/100=0,"0",(INT(AO49*100+0.5)-INT(AK67*100+0.5))/100))</f>
        <v/>
      </c>
      <c r="AP67" s="503"/>
      <c r="AQ67" s="503"/>
      <c r="AR67" s="504"/>
    </row>
    <row r="68" spans="1:44" ht="9.9499999999999993" customHeight="1" x14ac:dyDescent="0.2">
      <c r="A68" s="506">
        <v>40085</v>
      </c>
      <c r="B68" s="506"/>
      <c r="C68" s="147" t="s">
        <v>120</v>
      </c>
    </row>
    <row r="69" spans="1:44" ht="12" customHeight="1" outlineLevel="1" x14ac:dyDescent="0.2"/>
    <row r="70" spans="1:44" ht="12" customHeight="1" x14ac:dyDescent="0.2">
      <c r="B70" s="58"/>
      <c r="C70" s="56"/>
      <c r="D70" s="57"/>
      <c r="E70" s="57"/>
      <c r="F70" s="57"/>
      <c r="G70" s="57"/>
      <c r="H70" s="57"/>
      <c r="I70" s="2"/>
      <c r="K70" s="58"/>
      <c r="L70" s="56"/>
      <c r="M70" s="57"/>
      <c r="N70" s="57"/>
      <c r="O70" s="57"/>
      <c r="P70" s="57"/>
      <c r="Q70" s="57"/>
      <c r="T70" s="58"/>
      <c r="U70" s="56"/>
      <c r="V70" s="57"/>
      <c r="W70" s="57"/>
      <c r="X70" s="57"/>
      <c r="Y70" s="57"/>
      <c r="Z70" s="57"/>
      <c r="AC70" s="58"/>
      <c r="AD70" s="56"/>
      <c r="AE70" s="57"/>
      <c r="AF70" s="57"/>
      <c r="AG70" s="57"/>
      <c r="AH70" s="57"/>
      <c r="AI70" s="57"/>
      <c r="AJ70" s="8"/>
      <c r="AL70" s="58"/>
      <c r="AM70" s="56"/>
      <c r="AN70" s="57"/>
      <c r="AO70" s="57"/>
      <c r="AP70" s="57"/>
      <c r="AQ70" s="57"/>
      <c r="AR70" s="57"/>
    </row>
    <row r="71" spans="1:44" ht="6" customHeight="1" x14ac:dyDescent="0.2">
      <c r="AJ71" s="8"/>
    </row>
    <row r="72" spans="1:44" ht="12" customHeight="1" outlineLevel="1" x14ac:dyDescent="0.2">
      <c r="AJ72" s="8"/>
    </row>
    <row r="73" spans="1:44" ht="12" customHeight="1" x14ac:dyDescent="0.2">
      <c r="B73" s="58"/>
      <c r="C73" s="56"/>
      <c r="D73" s="57"/>
      <c r="E73" s="57"/>
      <c r="F73" s="57"/>
      <c r="G73" s="57"/>
      <c r="H73" s="57"/>
      <c r="I73" s="2"/>
      <c r="K73" s="58"/>
      <c r="L73" s="56"/>
      <c r="M73" s="57"/>
      <c r="N73" s="57"/>
      <c r="O73" s="57"/>
      <c r="P73" s="57"/>
      <c r="Q73" s="57"/>
      <c r="T73" s="58"/>
      <c r="U73" s="56"/>
      <c r="V73" s="57"/>
      <c r="W73" s="57"/>
      <c r="X73" s="57"/>
      <c r="Y73" s="57"/>
      <c r="Z73" s="57"/>
      <c r="AC73" s="58"/>
      <c r="AD73" s="56"/>
      <c r="AE73" s="57"/>
      <c r="AF73" s="57"/>
      <c r="AG73" s="57"/>
      <c r="AH73" s="57"/>
      <c r="AI73" s="57"/>
      <c r="AJ73" s="95"/>
      <c r="AL73" s="58"/>
      <c r="AM73" s="56"/>
      <c r="AN73" s="57"/>
      <c r="AO73" s="57"/>
      <c r="AP73" s="57"/>
      <c r="AQ73" s="57"/>
      <c r="AR73" s="57"/>
    </row>
    <row r="74" spans="1:44" ht="3.95" customHeight="1" x14ac:dyDescent="0.2">
      <c r="AJ74" s="118"/>
    </row>
    <row r="75" spans="1:44" ht="12" customHeight="1" outlineLevel="1" x14ac:dyDescent="0.2">
      <c r="AJ75" s="118"/>
    </row>
    <row r="76" spans="1:44" ht="9.9499999999999993" customHeight="1" x14ac:dyDescent="0.2">
      <c r="AJ76" s="95"/>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password="EF04" sheet="1" objects="1" scenarios="1" selectLockedCells="1" selectUnlockedCells="1"/>
  <mergeCells count="185">
    <mergeCell ref="F37:G37"/>
    <mergeCell ref="Y9:AB9"/>
    <mergeCell ref="AV2:AZ2"/>
    <mergeCell ref="AV3:AZ3"/>
    <mergeCell ref="AG6:AI6"/>
    <mergeCell ref="AG7:AI7"/>
    <mergeCell ref="AG8:AI8"/>
    <mergeCell ref="AG9:AI9"/>
    <mergeCell ref="F25:G25"/>
    <mergeCell ref="F27:G27"/>
    <mergeCell ref="F19:G19"/>
    <mergeCell ref="AP16:AQ16"/>
    <mergeCell ref="AP17:AQ17"/>
    <mergeCell ref="AP19:AQ19"/>
    <mergeCell ref="AP21:AQ21"/>
    <mergeCell ref="O27:P27"/>
    <mergeCell ref="O16:P16"/>
    <mergeCell ref="O17:P17"/>
    <mergeCell ref="O19:P19"/>
    <mergeCell ref="O21:P21"/>
    <mergeCell ref="O23:P23"/>
    <mergeCell ref="O25:P25"/>
    <mergeCell ref="X16:Y16"/>
    <mergeCell ref="X17:Y17"/>
    <mergeCell ref="O34:P34"/>
    <mergeCell ref="O35:P35"/>
    <mergeCell ref="O37:P37"/>
    <mergeCell ref="O39:P39"/>
    <mergeCell ref="F61:G61"/>
    <mergeCell ref="F63:G63"/>
    <mergeCell ref="X27:Y27"/>
    <mergeCell ref="X34:Y34"/>
    <mergeCell ref="O53:P53"/>
    <mergeCell ref="O55:P55"/>
    <mergeCell ref="O57:P57"/>
    <mergeCell ref="O59:P59"/>
    <mergeCell ref="O41:P41"/>
    <mergeCell ref="O43:P43"/>
    <mergeCell ref="O45:P45"/>
    <mergeCell ref="O52:P52"/>
    <mergeCell ref="F52:G52"/>
    <mergeCell ref="F53:G53"/>
    <mergeCell ref="F39:G39"/>
    <mergeCell ref="F41:G41"/>
    <mergeCell ref="F43:G43"/>
    <mergeCell ref="F45:G45"/>
    <mergeCell ref="F34:G34"/>
    <mergeCell ref="F35:G35"/>
    <mergeCell ref="X37:Y37"/>
    <mergeCell ref="X39:Y39"/>
    <mergeCell ref="X41:Y41"/>
    <mergeCell ref="O61:P61"/>
    <mergeCell ref="O63:P63"/>
    <mergeCell ref="X55:Y55"/>
    <mergeCell ref="X57:Y57"/>
    <mergeCell ref="X59:Y59"/>
    <mergeCell ref="X61:Y61"/>
    <mergeCell ref="X43:Y43"/>
    <mergeCell ref="X45:Y45"/>
    <mergeCell ref="X52:Y52"/>
    <mergeCell ref="X53:Y53"/>
    <mergeCell ref="X63:Y63"/>
    <mergeCell ref="W48:Z48"/>
    <mergeCell ref="AG19:AH19"/>
    <mergeCell ref="AG21:AH21"/>
    <mergeCell ref="AG23:AH23"/>
    <mergeCell ref="AG25:AH25"/>
    <mergeCell ref="AG27:AH27"/>
    <mergeCell ref="AG34:AH34"/>
    <mergeCell ref="AG35:AH35"/>
    <mergeCell ref="X21:Y21"/>
    <mergeCell ref="X23:Y23"/>
    <mergeCell ref="X25:Y25"/>
    <mergeCell ref="X35:Y35"/>
    <mergeCell ref="X19:Y19"/>
    <mergeCell ref="AP23:AQ23"/>
    <mergeCell ref="AP25:AQ25"/>
    <mergeCell ref="AP27:AQ27"/>
    <mergeCell ref="AP34:AQ34"/>
    <mergeCell ref="AG57:AH57"/>
    <mergeCell ref="AG59:AH59"/>
    <mergeCell ref="AG37:AH37"/>
    <mergeCell ref="AG39:AH39"/>
    <mergeCell ref="AG41:AH41"/>
    <mergeCell ref="AG43:AH43"/>
    <mergeCell ref="AP43:AQ43"/>
    <mergeCell ref="AP45:AQ45"/>
    <mergeCell ref="AP52:AQ52"/>
    <mergeCell ref="AP53:AQ53"/>
    <mergeCell ref="AP35:AQ35"/>
    <mergeCell ref="AP37:AQ37"/>
    <mergeCell ref="AP39:AQ39"/>
    <mergeCell ref="AP41:AQ41"/>
    <mergeCell ref="Q2:T2"/>
    <mergeCell ref="Y2:AD3"/>
    <mergeCell ref="Q3:T4"/>
    <mergeCell ref="Y4:AD4"/>
    <mergeCell ref="O7:R7"/>
    <mergeCell ref="AE2:AI3"/>
    <mergeCell ref="AE4:AI4"/>
    <mergeCell ref="U2:X3"/>
    <mergeCell ref="U4:X4"/>
    <mergeCell ref="AK13:AR13"/>
    <mergeCell ref="A68:B68"/>
    <mergeCell ref="AP55:AQ55"/>
    <mergeCell ref="AP57:AQ57"/>
    <mergeCell ref="AP59:AQ59"/>
    <mergeCell ref="AP61:AQ61"/>
    <mergeCell ref="S30:V30"/>
    <mergeCell ref="W30:Z30"/>
    <mergeCell ref="S31:V31"/>
    <mergeCell ref="A48:D48"/>
    <mergeCell ref="E48:H48"/>
    <mergeCell ref="J48:M48"/>
    <mergeCell ref="N48:Q48"/>
    <mergeCell ref="AK30:AN30"/>
    <mergeCell ref="AO30:AR30"/>
    <mergeCell ref="AK31:AN31"/>
    <mergeCell ref="AO31:AR31"/>
    <mergeCell ref="AB49:AE49"/>
    <mergeCell ref="AF49:AI49"/>
    <mergeCell ref="S48:V48"/>
    <mergeCell ref="AG61:AH61"/>
    <mergeCell ref="AG63:AH63"/>
    <mergeCell ref="AG45:AH45"/>
    <mergeCell ref="AG52:AH52"/>
    <mergeCell ref="O8:R8"/>
    <mergeCell ref="O9:R9"/>
    <mergeCell ref="A30:D30"/>
    <mergeCell ref="N30:Q30"/>
    <mergeCell ref="F23:G23"/>
    <mergeCell ref="A12:D13"/>
    <mergeCell ref="F16:G16"/>
    <mergeCell ref="AF30:AI30"/>
    <mergeCell ref="AB31:AE31"/>
    <mergeCell ref="AF31:AI31"/>
    <mergeCell ref="U12:AB13"/>
    <mergeCell ref="A31:D31"/>
    <mergeCell ref="E30:H30"/>
    <mergeCell ref="E31:H31"/>
    <mergeCell ref="J30:M30"/>
    <mergeCell ref="J31:M31"/>
    <mergeCell ref="N31:Q31"/>
    <mergeCell ref="W31:Z31"/>
    <mergeCell ref="AB30:AE30"/>
    <mergeCell ref="Q12:T13"/>
    <mergeCell ref="F21:G21"/>
    <mergeCell ref="F17:G17"/>
    <mergeCell ref="AG16:AH16"/>
    <mergeCell ref="AG17:AH17"/>
    <mergeCell ref="AB48:AE48"/>
    <mergeCell ref="AF48:AI48"/>
    <mergeCell ref="AB66:AE66"/>
    <mergeCell ref="AF66:AI66"/>
    <mergeCell ref="AK48:AN48"/>
    <mergeCell ref="AO48:AR48"/>
    <mergeCell ref="A49:D49"/>
    <mergeCell ref="E49:H49"/>
    <mergeCell ref="J49:M49"/>
    <mergeCell ref="N49:Q49"/>
    <mergeCell ref="S49:V49"/>
    <mergeCell ref="W49:Z49"/>
    <mergeCell ref="AP63:AQ63"/>
    <mergeCell ref="AG53:AH53"/>
    <mergeCell ref="AG55:AH55"/>
    <mergeCell ref="AB67:AE67"/>
    <mergeCell ref="AF67:AI67"/>
    <mergeCell ref="AK49:AN49"/>
    <mergeCell ref="AO49:AR49"/>
    <mergeCell ref="A66:D66"/>
    <mergeCell ref="E66:H66"/>
    <mergeCell ref="J66:M66"/>
    <mergeCell ref="N66:Q66"/>
    <mergeCell ref="S66:V66"/>
    <mergeCell ref="W66:Z66"/>
    <mergeCell ref="AK67:AN67"/>
    <mergeCell ref="AO67:AR67"/>
    <mergeCell ref="AK66:AN66"/>
    <mergeCell ref="AO66:AR66"/>
    <mergeCell ref="A67:D67"/>
    <mergeCell ref="E67:H67"/>
    <mergeCell ref="J67:M67"/>
    <mergeCell ref="N67:Q67"/>
    <mergeCell ref="S67:V67"/>
    <mergeCell ref="W67:Z67"/>
  </mergeCells>
  <phoneticPr fontId="19" type="noConversion"/>
  <printOptions horizontalCentered="1"/>
  <pageMargins left="0.3" right="0.3" top="0.25" bottom="0.25" header="0.25" footer="0.25"/>
  <pageSetup paperSize="5"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outlinePr showOutlineSymbols="0"/>
    <pageSetUpPr fitToPage="1"/>
  </sheetPr>
  <dimension ref="A1:AV97"/>
  <sheetViews>
    <sheetView showGridLines="0" showZeros="0" tabSelected="1" showOutlineSymbols="0" zoomScaleNormal="100" workbookViewId="0">
      <selection activeCell="AO8" sqref="AO8"/>
    </sheetView>
  </sheetViews>
  <sheetFormatPr defaultColWidth="5.28515625" defaultRowHeight="12" customHeight="1" outlineLevelRow="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col min="37" max="37" width="3.28515625" customWidth="1"/>
    <col min="38" max="41" width="5.28515625" customWidth="1"/>
    <col min="42" max="42" width="3.28515625" customWidth="1"/>
    <col min="43" max="43" width="1.7109375" customWidth="1"/>
    <col min="44" max="44" width="3.28515625" customWidth="1"/>
    <col min="45" max="45" width="2.7109375" customWidth="1"/>
  </cols>
  <sheetData>
    <row r="1" spans="1:35" ht="3.95" customHeight="1" outlineLevel="1" x14ac:dyDescent="0.2"/>
    <row r="2" spans="1:35" ht="12" customHeight="1" outlineLevel="1" x14ac:dyDescent="0.2">
      <c r="A2" s="343"/>
      <c r="B2" s="343"/>
      <c r="C2" s="343"/>
      <c r="D2" s="343"/>
      <c r="E2" s="343"/>
      <c r="F2" s="343"/>
      <c r="G2" s="343"/>
      <c r="H2" s="343"/>
      <c r="I2" s="343"/>
      <c r="J2" s="343"/>
      <c r="K2" s="343"/>
      <c r="L2" s="343"/>
      <c r="M2" s="343"/>
      <c r="N2" s="343"/>
      <c r="O2" s="343"/>
      <c r="P2" s="343"/>
      <c r="Q2" s="557"/>
      <c r="R2" s="557"/>
      <c r="S2" s="557"/>
      <c r="T2" s="558"/>
      <c r="U2" s="527" t="s">
        <v>38</v>
      </c>
      <c r="V2" s="547"/>
      <c r="W2" s="547"/>
      <c r="X2" s="548"/>
      <c r="Y2" s="514" t="s">
        <v>39</v>
      </c>
      <c r="Z2" s="552"/>
      <c r="AA2" s="552"/>
      <c r="AB2" s="552"/>
      <c r="AC2" s="552"/>
      <c r="AD2" s="553"/>
      <c r="AE2" s="481" t="s">
        <v>27</v>
      </c>
      <c r="AF2" s="573"/>
      <c r="AG2" s="573"/>
      <c r="AH2" s="573"/>
      <c r="AI2" s="574"/>
    </row>
    <row r="3" spans="1:35" ht="12" customHeight="1" outlineLevel="1" x14ac:dyDescent="0.2">
      <c r="A3" s="343"/>
      <c r="B3" s="343"/>
      <c r="C3" s="343"/>
      <c r="D3" s="343"/>
      <c r="E3" s="343"/>
      <c r="F3" s="343"/>
      <c r="G3" s="343"/>
      <c r="H3" s="343"/>
      <c r="I3" s="343"/>
      <c r="J3" s="343"/>
      <c r="K3" s="343"/>
      <c r="L3" s="343"/>
      <c r="M3" s="343"/>
      <c r="N3" s="343"/>
      <c r="O3" s="343"/>
      <c r="P3" s="343"/>
      <c r="Q3" s="520"/>
      <c r="R3" s="520"/>
      <c r="S3" s="520"/>
      <c r="T3" s="559"/>
      <c r="U3" s="549"/>
      <c r="V3" s="550"/>
      <c r="W3" s="550"/>
      <c r="X3" s="551"/>
      <c r="Y3" s="554"/>
      <c r="Z3" s="555"/>
      <c r="AA3" s="555"/>
      <c r="AB3" s="555"/>
      <c r="AC3" s="555"/>
      <c r="AD3" s="556"/>
      <c r="AE3" s="575"/>
      <c r="AF3" s="576"/>
      <c r="AG3" s="576"/>
      <c r="AH3" s="576"/>
      <c r="AI3" s="577"/>
    </row>
    <row r="4" spans="1:35" ht="14.1" customHeight="1" outlineLevel="1" x14ac:dyDescent="0.2">
      <c r="A4" s="343"/>
      <c r="B4" s="343"/>
      <c r="C4" s="343"/>
      <c r="D4" s="343"/>
      <c r="E4" s="343"/>
      <c r="F4" s="343"/>
      <c r="G4" s="343"/>
      <c r="H4" s="343"/>
      <c r="I4" s="343"/>
      <c r="J4" s="343"/>
      <c r="K4" s="343"/>
      <c r="L4" s="343"/>
      <c r="M4" s="343"/>
      <c r="N4" s="343"/>
      <c r="O4" s="343"/>
      <c r="P4" s="343"/>
      <c r="Q4" s="520"/>
      <c r="R4" s="520"/>
      <c r="S4" s="520"/>
      <c r="T4" s="559"/>
      <c r="U4" s="560"/>
      <c r="V4" s="561"/>
      <c r="W4" s="561"/>
      <c r="X4" s="562"/>
      <c r="Y4" s="522" t="str">
        <f>IF(AG7="","",AG7*7)</f>
        <v/>
      </c>
      <c r="Z4" s="563"/>
      <c r="AA4" s="563"/>
      <c r="AB4" s="563"/>
      <c r="AC4" s="563"/>
      <c r="AD4" s="564"/>
      <c r="AE4" s="471"/>
      <c r="AF4" s="578"/>
      <c r="AG4" s="578"/>
      <c r="AH4" s="578"/>
      <c r="AI4" s="579"/>
    </row>
    <row r="5" spans="1:35" ht="18" customHeight="1" outlineLevel="1" x14ac:dyDescent="0.25">
      <c r="A5" s="48" t="s">
        <v>44</v>
      </c>
      <c r="B5" s="41"/>
      <c r="C5" s="42"/>
      <c r="D5" s="343"/>
      <c r="E5" s="42"/>
      <c r="F5" s="5"/>
      <c r="G5" s="343"/>
      <c r="H5" s="343"/>
      <c r="I5" s="343"/>
      <c r="J5" s="343"/>
      <c r="K5" s="343"/>
      <c r="L5" s="343"/>
      <c r="M5" s="46"/>
      <c r="N5" s="343"/>
      <c r="O5" s="343"/>
      <c r="P5" s="343"/>
      <c r="Q5" s="43"/>
      <c r="R5" s="343"/>
      <c r="S5" s="343"/>
      <c r="T5" s="343"/>
      <c r="U5" s="343"/>
      <c r="V5" s="2"/>
      <c r="W5" s="2"/>
      <c r="X5" s="2"/>
      <c r="Y5" s="2"/>
      <c r="Z5" s="343"/>
      <c r="AA5" s="343"/>
      <c r="AB5" s="343"/>
      <c r="AC5" s="2"/>
      <c r="AD5" s="2"/>
      <c r="AE5" s="2"/>
      <c r="AF5" s="52" t="s">
        <v>33</v>
      </c>
      <c r="AG5" s="438">
        <f>O7-O6</f>
        <v>0</v>
      </c>
      <c r="AH5" s="438"/>
      <c r="AI5" s="438"/>
    </row>
    <row r="6" spans="1:35" ht="18" customHeight="1" outlineLevel="1" x14ac:dyDescent="0.2">
      <c r="A6" s="343"/>
      <c r="B6" s="343"/>
      <c r="C6" s="343"/>
      <c r="D6" s="343"/>
      <c r="E6" s="343"/>
      <c r="F6" s="343"/>
      <c r="G6" s="343"/>
      <c r="H6" s="343"/>
      <c r="I6" s="343"/>
      <c r="J6" s="343"/>
      <c r="K6" s="343"/>
      <c r="L6" s="343"/>
      <c r="M6" s="343"/>
      <c r="N6" s="49" t="s">
        <v>35</v>
      </c>
      <c r="O6" s="446"/>
      <c r="P6" s="446"/>
      <c r="Q6" s="446"/>
      <c r="R6" s="446"/>
      <c r="S6" s="343"/>
      <c r="T6" s="343"/>
      <c r="U6" s="343"/>
      <c r="V6" s="343"/>
      <c r="W6" s="2"/>
      <c r="X6" s="2"/>
      <c r="Y6" s="343"/>
      <c r="Z6" s="343"/>
      <c r="AA6" s="343"/>
      <c r="AB6" s="343"/>
      <c r="AC6" s="343"/>
      <c r="AD6" s="343"/>
      <c r="AE6" s="343"/>
      <c r="AF6" s="52" t="s">
        <v>34</v>
      </c>
      <c r="AG6" s="474" t="str">
        <f>IF(AG5&lt;=0,"",YEAR(AG5)+1-1900)</f>
        <v/>
      </c>
      <c r="AH6" s="474"/>
      <c r="AI6" s="474"/>
    </row>
    <row r="7" spans="1:35" ht="18" customHeight="1" outlineLevel="1" x14ac:dyDescent="0.2">
      <c r="A7" s="343"/>
      <c r="B7" s="343"/>
      <c r="C7" s="343"/>
      <c r="D7" s="343"/>
      <c r="E7" s="343"/>
      <c r="F7" s="343"/>
      <c r="G7" s="343"/>
      <c r="H7" s="343"/>
      <c r="I7" s="343"/>
      <c r="J7" s="343"/>
      <c r="K7" s="343"/>
      <c r="L7" s="343"/>
      <c r="M7" s="343"/>
      <c r="N7" s="49" t="s">
        <v>41</v>
      </c>
      <c r="O7" s="446"/>
      <c r="P7" s="446"/>
      <c r="Q7" s="446"/>
      <c r="R7" s="446"/>
      <c r="S7" s="343"/>
      <c r="T7" s="343"/>
      <c r="U7" s="343"/>
      <c r="V7" s="343"/>
      <c r="W7" s="2"/>
      <c r="X7" s="2"/>
      <c r="Y7" s="343"/>
      <c r="Z7" s="343"/>
      <c r="AA7" s="343"/>
      <c r="AB7" s="343"/>
      <c r="AC7" s="343"/>
      <c r="AD7" s="343"/>
      <c r="AE7" s="343"/>
      <c r="AF7" s="52" t="s">
        <v>36</v>
      </c>
      <c r="AG7" s="476" t="str">
        <f>IF(AG5&lt;=0,"",IF(ISBLANK(AG6),"",VLOOKUP(AG6,Vacation_Entitlement,2)))</f>
        <v/>
      </c>
      <c r="AH7" s="476"/>
      <c r="AI7" s="476"/>
    </row>
    <row r="8" spans="1:35" ht="18" customHeight="1" outlineLevel="1" x14ac:dyDescent="0.2">
      <c r="A8" s="343"/>
      <c r="B8" s="343"/>
      <c r="C8" s="343"/>
      <c r="D8" s="343"/>
      <c r="E8" s="343"/>
      <c r="F8" s="343"/>
      <c r="G8" s="343"/>
      <c r="H8" s="343"/>
      <c r="I8" s="343"/>
      <c r="J8" s="343"/>
      <c r="K8" s="343"/>
      <c r="L8" s="343"/>
      <c r="M8" s="343"/>
      <c r="N8" s="51" t="s">
        <v>42</v>
      </c>
      <c r="O8" s="525"/>
      <c r="P8" s="525"/>
      <c r="Q8" s="525"/>
      <c r="R8" s="525"/>
      <c r="S8" s="343"/>
      <c r="T8" s="343"/>
      <c r="U8" s="50"/>
      <c r="V8" s="343"/>
      <c r="W8" s="343"/>
      <c r="X8" s="343"/>
      <c r="Y8" s="528" t="str">
        <f>IF(O8="","",O8)</f>
        <v/>
      </c>
      <c r="Z8" s="528"/>
      <c r="AA8" s="528"/>
      <c r="AB8" s="528"/>
      <c r="AC8" s="343"/>
      <c r="AD8" s="343"/>
      <c r="AE8" s="343"/>
      <c r="AF8" s="51" t="s">
        <v>43</v>
      </c>
      <c r="AG8" s="477" t="str">
        <f>IF(O8="","",AE4/O8)</f>
        <v/>
      </c>
      <c r="AH8" s="477"/>
      <c r="AI8" s="477"/>
    </row>
    <row r="9" spans="1:35" ht="6" customHeight="1" outlineLevel="1" x14ac:dyDescent="0.2">
      <c r="A9" s="8"/>
      <c r="B9" s="8"/>
      <c r="C9" s="8"/>
      <c r="D9" s="8"/>
      <c r="E9" s="157"/>
      <c r="F9" s="158"/>
      <c r="G9" s="159"/>
      <c r="H9" s="8"/>
      <c r="I9" s="8"/>
      <c r="J9" s="157"/>
      <c r="K9" s="158"/>
      <c r="L9" s="159"/>
      <c r="M9" s="159"/>
      <c r="N9" s="159"/>
      <c r="O9" s="159"/>
      <c r="P9" s="159"/>
      <c r="Q9" s="159"/>
      <c r="R9" s="8"/>
      <c r="S9" s="157"/>
      <c r="T9" s="158"/>
      <c r="U9" s="159"/>
      <c r="V9" s="159"/>
      <c r="W9" s="159"/>
      <c r="X9" s="8"/>
      <c r="Y9" s="8"/>
      <c r="Z9" s="157"/>
      <c r="AA9" s="158"/>
      <c r="AB9" s="159"/>
      <c r="AC9" s="159"/>
      <c r="AD9" s="159"/>
      <c r="AE9" s="159"/>
      <c r="AF9" s="8"/>
      <c r="AG9" s="8"/>
      <c r="AH9" s="8"/>
      <c r="AI9" s="8"/>
    </row>
    <row r="10" spans="1:35" ht="9.75" customHeight="1" x14ac:dyDescent="0.2">
      <c r="A10" s="584"/>
      <c r="B10" s="584"/>
      <c r="C10" s="584"/>
      <c r="D10" s="584"/>
      <c r="E10" s="157"/>
      <c r="F10" s="158"/>
      <c r="G10" s="159"/>
      <c r="H10" s="8"/>
      <c r="I10" s="8"/>
      <c r="J10" s="157"/>
      <c r="K10" s="158"/>
      <c r="L10" s="529">
        <v>2015</v>
      </c>
      <c r="M10" s="529"/>
      <c r="N10" s="529"/>
      <c r="O10" s="529"/>
      <c r="P10" s="508" t="s">
        <v>61</v>
      </c>
      <c r="Q10" s="508"/>
      <c r="R10" s="508"/>
      <c r="S10" s="508"/>
      <c r="T10" s="508"/>
      <c r="U10" s="508"/>
      <c r="V10" s="508"/>
      <c r="W10" s="508"/>
      <c r="X10" s="8"/>
      <c r="Y10" s="8"/>
      <c r="Z10" s="157"/>
      <c r="AA10" s="158"/>
      <c r="AB10" s="159"/>
      <c r="AC10" s="159"/>
      <c r="AD10" s="159"/>
      <c r="AE10" s="468" t="s">
        <v>123</v>
      </c>
      <c r="AF10" s="568"/>
      <c r="AG10" s="568"/>
      <c r="AH10" s="568"/>
      <c r="AI10" s="569"/>
    </row>
    <row r="11" spans="1:35" ht="15.95" customHeight="1" x14ac:dyDescent="0.2">
      <c r="A11" s="584"/>
      <c r="B11" s="584"/>
      <c r="C11" s="584"/>
      <c r="D11" s="584"/>
      <c r="E11" s="1"/>
      <c r="F11" s="8"/>
      <c r="G11" s="8"/>
      <c r="H11" s="8"/>
      <c r="I11" s="8"/>
      <c r="J11" s="8"/>
      <c r="K11" s="8"/>
      <c r="L11" s="529"/>
      <c r="M11" s="529"/>
      <c r="N11" s="529"/>
      <c r="O11" s="529"/>
      <c r="P11" s="508"/>
      <c r="Q11" s="508"/>
      <c r="R11" s="508"/>
      <c r="S11" s="508"/>
      <c r="T11" s="508"/>
      <c r="U11" s="508"/>
      <c r="V11" s="508"/>
      <c r="W11" s="508"/>
      <c r="X11" s="8"/>
      <c r="Y11" s="8"/>
      <c r="Z11" s="8"/>
      <c r="AA11" s="8"/>
      <c r="AB11" s="8"/>
      <c r="AC11" s="8"/>
      <c r="AD11" s="8"/>
      <c r="AE11" s="583" t="str">
        <f>IF(AND(U4="",Y4=""),"",U4+IF(Y4="","0",Y4))</f>
        <v/>
      </c>
      <c r="AF11" s="472"/>
      <c r="AG11" s="472"/>
      <c r="AH11" s="472"/>
      <c r="AI11" s="473"/>
    </row>
    <row r="12" spans="1:35" ht="3" customHeight="1" x14ac:dyDescent="0.4">
      <c r="A12" s="1"/>
      <c r="B12" s="1"/>
      <c r="C12" s="1"/>
      <c r="D12" s="1"/>
      <c r="E12" s="1"/>
      <c r="L12" s="112"/>
      <c r="M12" s="113"/>
      <c r="N12" s="113"/>
      <c r="O12" s="113"/>
      <c r="P12" s="113"/>
      <c r="Q12" s="38"/>
      <c r="V12" s="111"/>
    </row>
    <row r="13" spans="1:35" ht="12" customHeight="1" x14ac:dyDescent="0.2">
      <c r="A13" s="126" t="s">
        <v>7</v>
      </c>
      <c r="B13" s="123"/>
      <c r="C13" s="123"/>
      <c r="D13" s="123"/>
      <c r="E13" s="123"/>
      <c r="F13" s="123"/>
      <c r="G13" s="123"/>
      <c r="H13" s="124"/>
      <c r="I13" s="8"/>
      <c r="J13" s="122" t="s">
        <v>8</v>
      </c>
      <c r="K13" s="123"/>
      <c r="L13" s="123"/>
      <c r="M13" s="123"/>
      <c r="N13" s="123"/>
      <c r="O13" s="123"/>
      <c r="P13" s="123"/>
      <c r="Q13" s="124"/>
      <c r="R13" s="8"/>
      <c r="S13" s="122" t="s">
        <v>9</v>
      </c>
      <c r="T13" s="123"/>
      <c r="U13" s="123"/>
      <c r="V13" s="123"/>
      <c r="W13" s="123"/>
      <c r="X13" s="123"/>
      <c r="Y13" s="123"/>
      <c r="Z13" s="124"/>
      <c r="AB13" s="122" t="s">
        <v>10</v>
      </c>
      <c r="AC13" s="123"/>
      <c r="AD13" s="123"/>
      <c r="AE13" s="123"/>
      <c r="AF13" s="123"/>
      <c r="AG13" s="123"/>
      <c r="AH13" s="123"/>
      <c r="AI13" s="124"/>
    </row>
    <row r="14" spans="1:35" ht="12" customHeight="1" x14ac:dyDescent="0.2">
      <c r="A14" s="9" t="s">
        <v>0</v>
      </c>
      <c r="B14" s="125" t="s">
        <v>1</v>
      </c>
      <c r="C14" s="125" t="s">
        <v>2</v>
      </c>
      <c r="D14" s="125" t="s">
        <v>3</v>
      </c>
      <c r="E14" s="125" t="s">
        <v>4</v>
      </c>
      <c r="F14" s="485" t="s">
        <v>5</v>
      </c>
      <c r="G14" s="486"/>
      <c r="H14" s="9" t="s">
        <v>6</v>
      </c>
      <c r="I14" s="8"/>
      <c r="J14" s="9" t="s">
        <v>0</v>
      </c>
      <c r="K14" s="10" t="s">
        <v>1</v>
      </c>
      <c r="L14" s="10" t="s">
        <v>2</v>
      </c>
      <c r="M14" s="10" t="s">
        <v>3</v>
      </c>
      <c r="N14" s="10" t="s">
        <v>4</v>
      </c>
      <c r="O14" s="485" t="s">
        <v>5</v>
      </c>
      <c r="P14" s="486"/>
      <c r="Q14" s="9" t="s">
        <v>6</v>
      </c>
      <c r="R14" s="8"/>
      <c r="S14" s="9" t="s">
        <v>0</v>
      </c>
      <c r="T14" s="10" t="s">
        <v>1</v>
      </c>
      <c r="U14" s="10" t="s">
        <v>2</v>
      </c>
      <c r="V14" s="10" t="s">
        <v>3</v>
      </c>
      <c r="W14" s="10" t="s">
        <v>4</v>
      </c>
      <c r="X14" s="485" t="s">
        <v>5</v>
      </c>
      <c r="Y14" s="486"/>
      <c r="Z14" s="9" t="s">
        <v>6</v>
      </c>
      <c r="AB14" s="9" t="s">
        <v>0</v>
      </c>
      <c r="AC14" s="10" t="s">
        <v>1</v>
      </c>
      <c r="AD14" s="10" t="s">
        <v>2</v>
      </c>
      <c r="AE14" s="10" t="s">
        <v>3</v>
      </c>
      <c r="AF14" s="10" t="s">
        <v>4</v>
      </c>
      <c r="AG14" s="485" t="s">
        <v>5</v>
      </c>
      <c r="AH14" s="486"/>
      <c r="AI14" s="9" t="s">
        <v>6</v>
      </c>
    </row>
    <row r="15" spans="1:35" ht="14.1" customHeight="1" x14ac:dyDescent="0.2">
      <c r="A15" s="121"/>
      <c r="B15" s="277"/>
      <c r="C15" s="188"/>
      <c r="D15" s="171"/>
      <c r="E15" s="231">
        <f t="shared" ref="E15" si="0">D15+1</f>
        <v>1</v>
      </c>
      <c r="F15" s="487">
        <f t="shared" ref="F15" si="1">E15+1</f>
        <v>2</v>
      </c>
      <c r="G15" s="488"/>
      <c r="H15" s="121">
        <f t="shared" ref="H15" si="2">F15+1</f>
        <v>3</v>
      </c>
      <c r="I15" s="95"/>
      <c r="J15" s="119">
        <v>1</v>
      </c>
      <c r="K15" s="115">
        <v>2</v>
      </c>
      <c r="L15" s="115">
        <v>3</v>
      </c>
      <c r="M15" s="115">
        <v>4</v>
      </c>
      <c r="N15" s="115">
        <v>5</v>
      </c>
      <c r="O15" s="487">
        <v>6</v>
      </c>
      <c r="P15" s="488"/>
      <c r="Q15" s="121">
        <f t="shared" ref="Q15:Q21" si="3">O15+1</f>
        <v>7</v>
      </c>
      <c r="R15" s="95"/>
      <c r="S15" s="119">
        <v>1</v>
      </c>
      <c r="T15" s="115">
        <v>2</v>
      </c>
      <c r="U15" s="115">
        <v>3</v>
      </c>
      <c r="V15" s="117">
        <v>4</v>
      </c>
      <c r="W15" s="117">
        <v>5</v>
      </c>
      <c r="X15" s="487">
        <v>6</v>
      </c>
      <c r="Y15" s="488"/>
      <c r="Z15" s="121">
        <f t="shared" ref="Z15:Z21" si="4">X15+1</f>
        <v>7</v>
      </c>
      <c r="AB15" s="119"/>
      <c r="AC15" s="188"/>
      <c r="AD15" s="115"/>
      <c r="AE15" s="117">
        <f t="shared" ref="AE15" si="5">AD15+1</f>
        <v>1</v>
      </c>
      <c r="AF15" s="117">
        <f t="shared" ref="AF15" si="6">AE15+1</f>
        <v>2</v>
      </c>
      <c r="AG15" s="489">
        <f t="shared" ref="AG15" si="7">AF15+1</f>
        <v>3</v>
      </c>
      <c r="AH15" s="490"/>
      <c r="AI15" s="121">
        <f t="shared" ref="AI15" si="8">AG15+1</f>
        <v>4</v>
      </c>
    </row>
    <row r="16" spans="1:35" ht="9.9499999999999993" customHeight="1" x14ac:dyDescent="0.2">
      <c r="A16" s="211"/>
      <c r="B16" s="294"/>
      <c r="C16" s="314"/>
      <c r="D16" s="210"/>
      <c r="E16" s="232"/>
      <c r="F16" s="213"/>
      <c r="G16" s="372" t="s">
        <v>119</v>
      </c>
      <c r="H16" s="211"/>
      <c r="I16" s="118"/>
      <c r="J16" s="211"/>
      <c r="K16" s="212"/>
      <c r="L16" s="212"/>
      <c r="M16" s="212"/>
      <c r="N16" s="212"/>
      <c r="O16" s="216"/>
      <c r="P16" s="143"/>
      <c r="Q16" s="211"/>
      <c r="R16" s="118"/>
      <c r="S16" s="211"/>
      <c r="T16" s="212"/>
      <c r="U16" s="212"/>
      <c r="V16" s="212"/>
      <c r="W16" s="212"/>
      <c r="X16" s="216"/>
      <c r="Y16" s="143"/>
      <c r="Z16" s="211"/>
      <c r="AB16" s="211"/>
      <c r="AC16" s="210"/>
      <c r="AD16" s="212"/>
      <c r="AE16" s="212"/>
      <c r="AF16" s="212"/>
      <c r="AG16" s="316"/>
      <c r="AH16" s="317"/>
      <c r="AI16" s="211"/>
    </row>
    <row r="17" spans="1:48" ht="14.1" customHeight="1" x14ac:dyDescent="0.2">
      <c r="A17" s="119">
        <f t="shared" ref="A17:A23" si="9">H15+1</f>
        <v>4</v>
      </c>
      <c r="B17" s="188">
        <f t="shared" ref="B17:F23" si="10">A17+1</f>
        <v>5</v>
      </c>
      <c r="C17" s="115">
        <f t="shared" si="10"/>
        <v>6</v>
      </c>
      <c r="D17" s="117">
        <f t="shared" si="10"/>
        <v>7</v>
      </c>
      <c r="E17" s="117">
        <f t="shared" si="10"/>
        <v>8</v>
      </c>
      <c r="F17" s="487">
        <f t="shared" si="10"/>
        <v>9</v>
      </c>
      <c r="G17" s="488"/>
      <c r="H17" s="121">
        <f t="shared" ref="H17:H21" si="11">F17+1</f>
        <v>10</v>
      </c>
      <c r="I17" s="95"/>
      <c r="J17" s="119">
        <f t="shared" ref="J17:J21" si="12">Q15+1</f>
        <v>8</v>
      </c>
      <c r="K17" s="227">
        <f t="shared" ref="K17:K21" si="13">J17+1</f>
        <v>9</v>
      </c>
      <c r="L17" s="115">
        <f t="shared" ref="L17:O21" si="14">K17+1</f>
        <v>10</v>
      </c>
      <c r="M17" s="171">
        <f t="shared" si="14"/>
        <v>11</v>
      </c>
      <c r="N17" s="171">
        <f t="shared" si="14"/>
        <v>12</v>
      </c>
      <c r="O17" s="487">
        <f t="shared" si="14"/>
        <v>13</v>
      </c>
      <c r="P17" s="488"/>
      <c r="Q17" s="121">
        <f t="shared" si="3"/>
        <v>14</v>
      </c>
      <c r="R17" s="95"/>
      <c r="S17" s="119">
        <f t="shared" ref="S17:S21" si="15">Z15+1</f>
        <v>8</v>
      </c>
      <c r="T17" s="115">
        <f t="shared" ref="T17:T23" si="16">S17+1</f>
        <v>9</v>
      </c>
      <c r="U17" s="115">
        <f t="shared" ref="U17:X21" si="17">T17+1</f>
        <v>10</v>
      </c>
      <c r="V17" s="117">
        <f t="shared" si="17"/>
        <v>11</v>
      </c>
      <c r="W17" s="117">
        <f t="shared" si="17"/>
        <v>12</v>
      </c>
      <c r="X17" s="204">
        <f t="shared" si="17"/>
        <v>13</v>
      </c>
      <c r="Y17" s="200"/>
      <c r="Z17" s="121">
        <f t="shared" si="4"/>
        <v>14</v>
      </c>
      <c r="AB17" s="119">
        <f t="shared" ref="AB17:AB21" si="18">AI15+1</f>
        <v>5</v>
      </c>
      <c r="AC17" s="227">
        <f t="shared" ref="AC17:AG23" si="19">AB17+1</f>
        <v>6</v>
      </c>
      <c r="AD17" s="115">
        <f t="shared" si="19"/>
        <v>7</v>
      </c>
      <c r="AE17" s="117">
        <f t="shared" si="19"/>
        <v>8</v>
      </c>
      <c r="AF17" s="117">
        <f t="shared" si="19"/>
        <v>9</v>
      </c>
      <c r="AG17" s="491">
        <f t="shared" si="19"/>
        <v>10</v>
      </c>
      <c r="AH17" s="492"/>
      <c r="AI17" s="121">
        <f t="shared" ref="AI17:AI21" si="20">AG17+1</f>
        <v>11</v>
      </c>
    </row>
    <row r="18" spans="1:48" ht="9.9499999999999993" customHeight="1" x14ac:dyDescent="0.2">
      <c r="A18" s="211"/>
      <c r="B18" s="210"/>
      <c r="C18" s="212"/>
      <c r="D18" s="212"/>
      <c r="E18" s="212"/>
      <c r="F18" s="216"/>
      <c r="G18" s="224"/>
      <c r="H18" s="211"/>
      <c r="I18" s="118"/>
      <c r="J18" s="211"/>
      <c r="K18" s="232"/>
      <c r="L18" s="212"/>
      <c r="M18" s="210"/>
      <c r="N18" s="210"/>
      <c r="O18" s="216"/>
      <c r="P18" s="372" t="s">
        <v>119</v>
      </c>
      <c r="Q18" s="211"/>
      <c r="R18" s="118"/>
      <c r="S18" s="211"/>
      <c r="T18" s="212"/>
      <c r="U18" s="212"/>
      <c r="V18" s="212"/>
      <c r="W18" s="212"/>
      <c r="X18" s="216"/>
      <c r="Y18" s="143" t="s">
        <v>119</v>
      </c>
      <c r="Z18" s="211"/>
      <c r="AB18" s="211"/>
      <c r="AC18" s="232"/>
      <c r="AD18" s="212"/>
      <c r="AE18" s="212"/>
      <c r="AF18" s="212"/>
      <c r="AG18" s="213"/>
      <c r="AH18" s="163" t="s">
        <v>119</v>
      </c>
      <c r="AI18" s="211"/>
    </row>
    <row r="19" spans="1:48" ht="14.1" customHeight="1" x14ac:dyDescent="0.2">
      <c r="A19" s="119">
        <f t="shared" si="9"/>
        <v>11</v>
      </c>
      <c r="B19" s="115">
        <f t="shared" si="10"/>
        <v>12</v>
      </c>
      <c r="C19" s="115">
        <f t="shared" si="10"/>
        <v>13</v>
      </c>
      <c r="D19" s="117">
        <f t="shared" si="10"/>
        <v>14</v>
      </c>
      <c r="E19" s="117">
        <f t="shared" si="10"/>
        <v>15</v>
      </c>
      <c r="F19" s="487">
        <f t="shared" si="10"/>
        <v>16</v>
      </c>
      <c r="G19" s="488"/>
      <c r="H19" s="121">
        <f t="shared" si="11"/>
        <v>17</v>
      </c>
      <c r="I19" s="95"/>
      <c r="J19" s="119">
        <f t="shared" si="12"/>
        <v>15</v>
      </c>
      <c r="K19" s="188">
        <f t="shared" si="13"/>
        <v>16</v>
      </c>
      <c r="L19" s="115">
        <f t="shared" si="14"/>
        <v>17</v>
      </c>
      <c r="M19" s="117">
        <f t="shared" si="14"/>
        <v>18</v>
      </c>
      <c r="N19" s="117">
        <f t="shared" si="14"/>
        <v>19</v>
      </c>
      <c r="O19" s="487">
        <f t="shared" si="14"/>
        <v>20</v>
      </c>
      <c r="P19" s="488"/>
      <c r="Q19" s="121">
        <f t="shared" si="3"/>
        <v>21</v>
      </c>
      <c r="R19" s="95"/>
      <c r="S19" s="119">
        <f t="shared" si="15"/>
        <v>15</v>
      </c>
      <c r="T19" s="115">
        <f t="shared" si="16"/>
        <v>16</v>
      </c>
      <c r="U19" s="115">
        <f t="shared" si="17"/>
        <v>17</v>
      </c>
      <c r="V19" s="117">
        <f t="shared" si="17"/>
        <v>18</v>
      </c>
      <c r="W19" s="117">
        <f t="shared" si="17"/>
        <v>19</v>
      </c>
      <c r="X19" s="205">
        <f t="shared" si="17"/>
        <v>20</v>
      </c>
      <c r="Y19" s="202"/>
      <c r="Z19" s="121">
        <f t="shared" si="4"/>
        <v>21</v>
      </c>
      <c r="AB19" s="119">
        <f t="shared" si="18"/>
        <v>12</v>
      </c>
      <c r="AC19" s="188">
        <f t="shared" si="19"/>
        <v>13</v>
      </c>
      <c r="AD19" s="115">
        <f t="shared" si="19"/>
        <v>14</v>
      </c>
      <c r="AE19" s="117">
        <f t="shared" si="19"/>
        <v>15</v>
      </c>
      <c r="AF19" s="171">
        <f t="shared" si="19"/>
        <v>16</v>
      </c>
      <c r="AG19" s="491">
        <f t="shared" si="19"/>
        <v>17</v>
      </c>
      <c r="AH19" s="492"/>
      <c r="AI19" s="121">
        <f t="shared" si="20"/>
        <v>18</v>
      </c>
    </row>
    <row r="20" spans="1:48" ht="9.9499999999999993" customHeight="1" x14ac:dyDescent="0.2">
      <c r="A20" s="211"/>
      <c r="B20" s="212"/>
      <c r="C20" s="212"/>
      <c r="D20" s="212"/>
      <c r="E20" s="212"/>
      <c r="F20" s="216"/>
      <c r="G20" s="382" t="s">
        <v>119</v>
      </c>
      <c r="H20" s="211"/>
      <c r="I20" s="118"/>
      <c r="J20" s="211"/>
      <c r="K20" s="210"/>
      <c r="L20" s="212"/>
      <c r="M20" s="212"/>
      <c r="N20" s="212"/>
      <c r="O20" s="216"/>
      <c r="P20" s="143"/>
      <c r="Q20" s="211"/>
      <c r="R20" s="118"/>
      <c r="S20" s="211"/>
      <c r="T20" s="212"/>
      <c r="U20" s="212"/>
      <c r="V20" s="212"/>
      <c r="W20" s="212"/>
      <c r="X20" s="213"/>
      <c r="Y20" s="143"/>
      <c r="Z20" s="211"/>
      <c r="AB20" s="211"/>
      <c r="AC20" s="210"/>
      <c r="AD20" s="212"/>
      <c r="AE20" s="212"/>
      <c r="AF20" s="210"/>
      <c r="AG20" s="213"/>
      <c r="AH20" s="214"/>
      <c r="AI20" s="211"/>
    </row>
    <row r="21" spans="1:48" ht="14.1" customHeight="1" x14ac:dyDescent="0.2">
      <c r="A21" s="119">
        <f t="shared" si="9"/>
        <v>18</v>
      </c>
      <c r="B21" s="115">
        <f t="shared" si="10"/>
        <v>19</v>
      </c>
      <c r="C21" s="115">
        <f t="shared" si="10"/>
        <v>20</v>
      </c>
      <c r="D21" s="117">
        <f t="shared" si="10"/>
        <v>21</v>
      </c>
      <c r="E21" s="117">
        <f t="shared" si="10"/>
        <v>22</v>
      </c>
      <c r="F21" s="487">
        <f t="shared" si="10"/>
        <v>23</v>
      </c>
      <c r="G21" s="488"/>
      <c r="H21" s="121">
        <f t="shared" si="11"/>
        <v>24</v>
      </c>
      <c r="I21" s="95"/>
      <c r="J21" s="119">
        <f t="shared" si="12"/>
        <v>22</v>
      </c>
      <c r="K21" s="277">
        <f t="shared" si="13"/>
        <v>23</v>
      </c>
      <c r="L21" s="115">
        <f t="shared" si="14"/>
        <v>24</v>
      </c>
      <c r="M21" s="117">
        <f t="shared" si="14"/>
        <v>25</v>
      </c>
      <c r="N21" s="117">
        <f t="shared" si="14"/>
        <v>26</v>
      </c>
      <c r="O21" s="487">
        <f t="shared" si="14"/>
        <v>27</v>
      </c>
      <c r="P21" s="488"/>
      <c r="Q21" s="121">
        <f t="shared" si="3"/>
        <v>28</v>
      </c>
      <c r="R21" s="95"/>
      <c r="S21" s="119">
        <f t="shared" si="15"/>
        <v>22</v>
      </c>
      <c r="T21" s="188">
        <f t="shared" si="16"/>
        <v>23</v>
      </c>
      <c r="U21" s="115">
        <f t="shared" si="17"/>
        <v>24</v>
      </c>
      <c r="V21" s="117">
        <f t="shared" si="17"/>
        <v>25</v>
      </c>
      <c r="W21" s="117">
        <f t="shared" si="17"/>
        <v>26</v>
      </c>
      <c r="X21" s="201">
        <f t="shared" si="17"/>
        <v>27</v>
      </c>
      <c r="Y21" s="222"/>
      <c r="Z21" s="121">
        <f t="shared" si="4"/>
        <v>28</v>
      </c>
      <c r="AB21" s="119">
        <f t="shared" si="18"/>
        <v>19</v>
      </c>
      <c r="AC21" s="171">
        <f t="shared" si="19"/>
        <v>20</v>
      </c>
      <c r="AD21" s="115">
        <f t="shared" si="19"/>
        <v>21</v>
      </c>
      <c r="AE21" s="117">
        <f t="shared" si="19"/>
        <v>22</v>
      </c>
      <c r="AF21" s="117">
        <f t="shared" si="19"/>
        <v>23</v>
      </c>
      <c r="AG21" s="491">
        <f t="shared" si="19"/>
        <v>24</v>
      </c>
      <c r="AH21" s="492"/>
      <c r="AI21" s="121">
        <f t="shared" si="20"/>
        <v>25</v>
      </c>
    </row>
    <row r="22" spans="1:48" ht="9.9499999999999993" customHeight="1" x14ac:dyDescent="0.2">
      <c r="A22" s="211"/>
      <c r="B22" s="212"/>
      <c r="C22" s="212"/>
      <c r="D22" s="212"/>
      <c r="E22" s="212"/>
      <c r="F22" s="216"/>
      <c r="G22" s="224"/>
      <c r="H22" s="211"/>
      <c r="I22" s="118"/>
      <c r="J22" s="211"/>
      <c r="K22" s="294"/>
      <c r="L22" s="212"/>
      <c r="M22" s="219"/>
      <c r="N22" s="212"/>
      <c r="O22" s="216"/>
      <c r="P22" s="143" t="s">
        <v>119</v>
      </c>
      <c r="Q22" s="211"/>
      <c r="R22" s="118"/>
      <c r="S22" s="211"/>
      <c r="T22" s="210"/>
      <c r="U22" s="212"/>
      <c r="V22" s="212"/>
      <c r="W22" s="212"/>
      <c r="X22" s="216"/>
      <c r="Y22" s="143" t="s">
        <v>119</v>
      </c>
      <c r="Z22" s="211"/>
      <c r="AB22" s="211"/>
      <c r="AC22" s="210"/>
      <c r="AD22" s="212"/>
      <c r="AE22" s="212"/>
      <c r="AF22" s="212"/>
      <c r="AG22" s="213"/>
      <c r="AH22" s="163" t="s">
        <v>119</v>
      </c>
      <c r="AI22" s="211"/>
      <c r="AR22" s="2"/>
      <c r="AS22" s="2"/>
      <c r="AT22" s="2"/>
      <c r="AU22" s="2"/>
      <c r="AV22" s="2"/>
    </row>
    <row r="23" spans="1:48" ht="14.1" customHeight="1" x14ac:dyDescent="0.2">
      <c r="A23" s="119">
        <f t="shared" si="9"/>
        <v>25</v>
      </c>
      <c r="B23" s="115">
        <f t="shared" si="10"/>
        <v>26</v>
      </c>
      <c r="C23" s="115">
        <f t="shared" si="10"/>
        <v>27</v>
      </c>
      <c r="D23" s="115">
        <f>C23+1</f>
        <v>28</v>
      </c>
      <c r="E23" s="115">
        <f>D23+1</f>
        <v>29</v>
      </c>
      <c r="F23" s="565">
        <v>30</v>
      </c>
      <c r="G23" s="566"/>
      <c r="H23" s="121">
        <v>31</v>
      </c>
      <c r="I23" s="118"/>
      <c r="J23" s="119"/>
      <c r="K23" s="115"/>
      <c r="L23" s="115"/>
      <c r="M23" s="117"/>
      <c r="N23" s="115"/>
      <c r="O23" s="487"/>
      <c r="P23" s="510"/>
      <c r="Q23" s="121"/>
      <c r="R23" s="118"/>
      <c r="S23" s="119">
        <f>Z21+1</f>
        <v>29</v>
      </c>
      <c r="T23" s="115">
        <f t="shared" si="16"/>
        <v>30</v>
      </c>
      <c r="U23" s="115">
        <f>T23+1</f>
        <v>31</v>
      </c>
      <c r="V23" s="115"/>
      <c r="W23" s="117"/>
      <c r="X23" s="306"/>
      <c r="Y23" s="307"/>
      <c r="Z23" s="121"/>
      <c r="AB23" s="119">
        <f>AI21+1</f>
        <v>26</v>
      </c>
      <c r="AC23" s="188">
        <f t="shared" si="19"/>
        <v>27</v>
      </c>
      <c r="AD23" s="115">
        <f>AC23+1</f>
        <v>28</v>
      </c>
      <c r="AE23" s="115">
        <f>AD23+1</f>
        <v>29</v>
      </c>
      <c r="AF23" s="115">
        <f>AE23+1</f>
        <v>30</v>
      </c>
      <c r="AG23" s="491"/>
      <c r="AH23" s="492"/>
      <c r="AI23" s="121"/>
      <c r="AR23" s="2"/>
      <c r="AS23" s="2"/>
      <c r="AT23" s="361"/>
      <c r="AU23" s="2"/>
      <c r="AV23" s="2"/>
    </row>
    <row r="24" spans="1:48" s="241" customFormat="1" ht="9.9499999999999993" customHeight="1" x14ac:dyDescent="0.2">
      <c r="A24" s="360"/>
      <c r="B24" s="304"/>
      <c r="C24" s="304"/>
      <c r="D24" s="304"/>
      <c r="E24" s="304"/>
      <c r="F24" s="302"/>
      <c r="G24" s="372" t="s">
        <v>119</v>
      </c>
      <c r="H24" s="261"/>
      <c r="I24" s="289"/>
      <c r="J24" s="257"/>
      <c r="K24" s="258"/>
      <c r="L24" s="258"/>
      <c r="M24" s="262"/>
      <c r="N24" s="258"/>
      <c r="O24" s="259"/>
      <c r="P24" s="143"/>
      <c r="Q24" s="261"/>
      <c r="R24" s="289"/>
      <c r="S24" s="257"/>
      <c r="T24" s="258"/>
      <c r="U24" s="258"/>
      <c r="V24" s="258"/>
      <c r="W24" s="262"/>
      <c r="X24" s="265"/>
      <c r="Y24" s="163"/>
      <c r="Z24" s="261"/>
      <c r="AA24" s="263"/>
      <c r="AB24" s="257"/>
      <c r="AC24" s="383"/>
      <c r="AD24" s="275"/>
      <c r="AE24" s="275"/>
      <c r="AF24" s="275"/>
      <c r="AG24" s="265"/>
      <c r="AH24" s="266"/>
      <c r="AI24" s="261"/>
      <c r="AR24" s="2"/>
      <c r="AS24" s="2"/>
      <c r="AT24" s="2"/>
      <c r="AU24" s="2"/>
      <c r="AV24" s="2"/>
    </row>
    <row r="25" spans="1:48" ht="12.75" hidden="1" outlineLevel="1" x14ac:dyDescent="0.2">
      <c r="A25" s="119"/>
      <c r="B25" s="115"/>
      <c r="C25" s="115"/>
      <c r="D25" s="117"/>
      <c r="E25" s="117"/>
      <c r="F25" s="565"/>
      <c r="G25" s="567"/>
      <c r="H25" s="121"/>
      <c r="I25" s="95"/>
      <c r="J25" s="119"/>
      <c r="K25" s="115"/>
      <c r="L25" s="115"/>
      <c r="M25" s="117"/>
      <c r="N25" s="117"/>
      <c r="O25" s="487"/>
      <c r="P25" s="488"/>
      <c r="Q25" s="121"/>
      <c r="R25" s="95"/>
      <c r="S25" s="119"/>
      <c r="T25" s="115"/>
      <c r="U25" s="115"/>
      <c r="V25" s="117"/>
      <c r="W25" s="117"/>
      <c r="X25" s="487"/>
      <c r="Y25" s="488"/>
      <c r="Z25" s="121"/>
      <c r="AB25" s="119"/>
      <c r="AC25" s="115"/>
      <c r="AD25" s="115"/>
      <c r="AE25" s="117"/>
      <c r="AF25" s="117"/>
      <c r="AG25" s="487"/>
      <c r="AH25" s="488"/>
      <c r="AI25" s="121"/>
      <c r="AR25" s="2"/>
      <c r="AS25" s="2"/>
      <c r="AT25" s="2"/>
      <c r="AU25" s="2"/>
      <c r="AV25" s="2"/>
    </row>
    <row r="26" spans="1:48" ht="12.75" hidden="1" outlineLevel="1" x14ac:dyDescent="0.2">
      <c r="A26" s="211"/>
      <c r="B26" s="212"/>
      <c r="C26" s="212"/>
      <c r="D26" s="212"/>
      <c r="E26" s="212"/>
      <c r="F26" s="216"/>
      <c r="G26" s="224"/>
      <c r="H26" s="211"/>
      <c r="I26" s="118"/>
      <c r="J26" s="211"/>
      <c r="K26" s="212"/>
      <c r="L26" s="212"/>
      <c r="M26" s="212"/>
      <c r="N26" s="212"/>
      <c r="O26" s="216"/>
      <c r="P26" s="224"/>
      <c r="Q26" s="211"/>
      <c r="R26" s="118"/>
      <c r="S26" s="211"/>
      <c r="T26" s="212"/>
      <c r="U26" s="212"/>
      <c r="V26" s="212"/>
      <c r="W26" s="212"/>
      <c r="X26" s="216"/>
      <c r="Y26" s="224"/>
      <c r="Z26" s="211"/>
      <c r="AB26" s="211"/>
      <c r="AC26" s="212"/>
      <c r="AD26" s="212"/>
      <c r="AE26" s="212"/>
      <c r="AF26" s="212"/>
      <c r="AG26" s="216"/>
      <c r="AH26" s="224"/>
      <c r="AI26" s="211"/>
      <c r="AR26" s="2"/>
      <c r="AS26" s="2"/>
      <c r="AT26" s="2"/>
      <c r="AU26" s="2"/>
      <c r="AV26" s="2"/>
    </row>
    <row r="27" spans="1:48" ht="12.75" collapsed="1" x14ac:dyDescent="0.2">
      <c r="A27" s="493" t="s">
        <v>28</v>
      </c>
      <c r="B27" s="494"/>
      <c r="C27" s="494"/>
      <c r="D27" s="495"/>
      <c r="E27" s="496" t="s">
        <v>40</v>
      </c>
      <c r="F27" s="497"/>
      <c r="G27" s="497"/>
      <c r="H27" s="498"/>
      <c r="I27" s="5"/>
      <c r="J27" s="493" t="s">
        <v>28</v>
      </c>
      <c r="K27" s="494"/>
      <c r="L27" s="494"/>
      <c r="M27" s="495"/>
      <c r="N27" s="496" t="s">
        <v>40</v>
      </c>
      <c r="O27" s="497"/>
      <c r="P27" s="497"/>
      <c r="Q27" s="498"/>
      <c r="R27" s="5"/>
      <c r="S27" s="493" t="s">
        <v>28</v>
      </c>
      <c r="T27" s="494"/>
      <c r="U27" s="494"/>
      <c r="V27" s="495"/>
      <c r="W27" s="496" t="s">
        <v>40</v>
      </c>
      <c r="X27" s="497"/>
      <c r="Y27" s="497"/>
      <c r="Z27" s="498"/>
      <c r="AA27" s="5"/>
      <c r="AB27" s="493" t="s">
        <v>28</v>
      </c>
      <c r="AC27" s="494"/>
      <c r="AD27" s="494"/>
      <c r="AE27" s="495"/>
      <c r="AF27" s="496" t="s">
        <v>40</v>
      </c>
      <c r="AG27" s="497"/>
      <c r="AH27" s="497"/>
      <c r="AI27" s="498"/>
      <c r="AR27" s="2"/>
      <c r="AS27" s="2"/>
      <c r="AT27" s="2"/>
      <c r="AU27" s="2"/>
      <c r="AV27" s="2"/>
    </row>
    <row r="28" spans="1:48" ht="9.9499999999999993" customHeight="1" x14ac:dyDescent="0.2">
      <c r="A28" s="499">
        <f>SUM(F16)+SUM(B18:F18)+SUM(B20:F20)+SUM(B22:F22)+SUM(B24:F24)</f>
        <v>0</v>
      </c>
      <c r="B28" s="500"/>
      <c r="C28" s="500"/>
      <c r="D28" s="501"/>
      <c r="E28" s="502" t="str">
        <f>IF(OR($AE$4=0,$AE$4=""),"",IF((INT($AE$4*100+0.5)-INT(A28*100+0.5))/100=0,"0",(INT($AE$4*100+0.5)-INT(A28*100+0.5))/100))</f>
        <v/>
      </c>
      <c r="F28" s="503"/>
      <c r="G28" s="503"/>
      <c r="H28" s="504"/>
      <c r="I28" s="5"/>
      <c r="J28" s="499">
        <f>SUM(K16:O16)+SUM(L18:O18)+SUM(K20:O20)+SUM(K22:O22)</f>
        <v>0</v>
      </c>
      <c r="K28" s="500"/>
      <c r="L28" s="500"/>
      <c r="M28" s="501"/>
      <c r="N28" s="502" t="str">
        <f>IF(OR($AE$4=0,$AE$4=""),"",IF((INT(E28*100+0.5)-INT(J28*100+0.5))/100=0,"0",(INT(E28*100+0.5)-INT(J28*100+0.5))/100))</f>
        <v/>
      </c>
      <c r="O28" s="503"/>
      <c r="P28" s="503"/>
      <c r="Q28" s="504"/>
      <c r="R28" s="5"/>
      <c r="S28" s="499">
        <f>SUM(T16:X16)+SUM(T18:X18)+SUM(T20:X20)+SUM(T22:X22)+SUM(T24:U24)</f>
        <v>0</v>
      </c>
      <c r="T28" s="500"/>
      <c r="U28" s="500"/>
      <c r="V28" s="501"/>
      <c r="W28" s="502" t="str">
        <f>IF(OR($AE$4=0,$AE$4=""),"",IF((INT(N28*100+0.5)-INT(S28*100+0.5))/100=0,"0",(INT(N28*100+0.5)-INT(S28*100+0.5))/100))</f>
        <v/>
      </c>
      <c r="X28" s="503"/>
      <c r="Y28" s="503"/>
      <c r="Z28" s="504"/>
      <c r="AA28" s="5"/>
      <c r="AB28" s="499">
        <f>SUM(AE16:AF16)+SUM(AD18:AG18)+SUM(AC20:AG20)+SUM(AC22:AG22)+SUM(AC24:AD24)</f>
        <v>0</v>
      </c>
      <c r="AC28" s="500"/>
      <c r="AD28" s="500"/>
      <c r="AE28" s="501"/>
      <c r="AF28" s="502" t="str">
        <f>IF(OR($AE$4=0,$AE$4=""),"",IF((INT(W28*100+0.5)-INT(AB28*100+0.5))/100=0,"0",(INT(W28*100+0.5)-INT(AB28*100+0.5))/100))</f>
        <v/>
      </c>
      <c r="AG28" s="503"/>
      <c r="AH28" s="503"/>
      <c r="AI28" s="504"/>
      <c r="AR28" s="2"/>
      <c r="AS28" s="2"/>
      <c r="AT28" s="2"/>
      <c r="AU28" s="2"/>
      <c r="AV28" s="2"/>
    </row>
    <row r="29" spans="1:48" ht="6" customHeight="1" x14ac:dyDescent="0.2">
      <c r="AR29" s="2"/>
      <c r="AS29" s="2"/>
      <c r="AT29" s="2"/>
      <c r="AU29" s="2"/>
      <c r="AV29" s="2"/>
    </row>
    <row r="30" spans="1:48" ht="12" customHeight="1" x14ac:dyDescent="0.2">
      <c r="A30" s="122" t="s">
        <v>11</v>
      </c>
      <c r="B30" s="123"/>
      <c r="C30" s="123"/>
      <c r="D30" s="123"/>
      <c r="E30" s="123"/>
      <c r="F30" s="123"/>
      <c r="G30" s="123"/>
      <c r="H30" s="124"/>
      <c r="J30" s="122" t="s">
        <v>12</v>
      </c>
      <c r="K30" s="123"/>
      <c r="L30" s="123"/>
      <c r="M30" s="123"/>
      <c r="N30" s="123"/>
      <c r="O30" s="123"/>
      <c r="P30" s="123"/>
      <c r="Q30" s="124"/>
      <c r="S30" s="122" t="s">
        <v>13</v>
      </c>
      <c r="T30" s="123"/>
      <c r="U30" s="123"/>
      <c r="V30" s="123"/>
      <c r="W30" s="123"/>
      <c r="X30" s="123"/>
      <c r="Y30" s="123"/>
      <c r="Z30" s="124"/>
      <c r="AB30" s="122" t="s">
        <v>14</v>
      </c>
      <c r="AC30" s="123"/>
      <c r="AD30" s="123"/>
      <c r="AE30" s="123"/>
      <c r="AF30" s="123"/>
      <c r="AG30" s="123"/>
      <c r="AH30" s="123"/>
      <c r="AI30" s="124"/>
    </row>
    <row r="31" spans="1:48" ht="12" customHeight="1" x14ac:dyDescent="0.2">
      <c r="A31" s="9" t="s">
        <v>0</v>
      </c>
      <c r="B31" s="10" t="s">
        <v>1</v>
      </c>
      <c r="C31" s="10" t="s">
        <v>2</v>
      </c>
      <c r="D31" s="10" t="s">
        <v>3</v>
      </c>
      <c r="E31" s="10" t="s">
        <v>4</v>
      </c>
      <c r="F31" s="485" t="s">
        <v>5</v>
      </c>
      <c r="G31" s="486"/>
      <c r="H31" s="9" t="s">
        <v>6</v>
      </c>
      <c r="J31" s="9" t="s">
        <v>0</v>
      </c>
      <c r="K31" s="10" t="s">
        <v>1</v>
      </c>
      <c r="L31" s="10" t="s">
        <v>2</v>
      </c>
      <c r="M31" s="10" t="s">
        <v>3</v>
      </c>
      <c r="N31" s="10" t="s">
        <v>4</v>
      </c>
      <c r="O31" s="485" t="s">
        <v>5</v>
      </c>
      <c r="P31" s="486"/>
      <c r="Q31" s="9" t="s">
        <v>6</v>
      </c>
      <c r="S31" s="9" t="s">
        <v>0</v>
      </c>
      <c r="T31" s="10" t="s">
        <v>1</v>
      </c>
      <c r="U31" s="10" t="s">
        <v>2</v>
      </c>
      <c r="V31" s="10" t="s">
        <v>3</v>
      </c>
      <c r="W31" s="10" t="s">
        <v>4</v>
      </c>
      <c r="X31" s="485" t="s">
        <v>5</v>
      </c>
      <c r="Y31" s="486"/>
      <c r="Z31" s="9" t="s">
        <v>6</v>
      </c>
      <c r="AB31" s="9" t="s">
        <v>0</v>
      </c>
      <c r="AC31" s="10" t="s">
        <v>1</v>
      </c>
      <c r="AD31" s="10" t="s">
        <v>2</v>
      </c>
      <c r="AE31" s="10" t="s">
        <v>3</v>
      </c>
      <c r="AF31" s="10" t="s">
        <v>4</v>
      </c>
      <c r="AG31" s="485" t="s">
        <v>5</v>
      </c>
      <c r="AH31" s="486"/>
      <c r="AI31" s="9" t="s">
        <v>6</v>
      </c>
    </row>
    <row r="32" spans="1:48" ht="14.1" customHeight="1" x14ac:dyDescent="0.2">
      <c r="A32" s="119"/>
      <c r="B32" s="115"/>
      <c r="C32" s="115"/>
      <c r="D32" s="117"/>
      <c r="E32" s="117"/>
      <c r="F32" s="487">
        <f t="shared" ref="B32:F40" si="21">E32+1</f>
        <v>1</v>
      </c>
      <c r="G32" s="488"/>
      <c r="H32" s="121">
        <f t="shared" ref="H32:H38" si="22">F32+1</f>
        <v>2</v>
      </c>
      <c r="J32" s="119"/>
      <c r="K32" s="188">
        <f>J32+1</f>
        <v>1</v>
      </c>
      <c r="L32" s="115">
        <f>K32+1</f>
        <v>2</v>
      </c>
      <c r="M32" s="115">
        <f>L32+1</f>
        <v>3</v>
      </c>
      <c r="N32" s="117">
        <f>M32+1</f>
        <v>4</v>
      </c>
      <c r="O32" s="487">
        <f>N32+1</f>
        <v>5</v>
      </c>
      <c r="P32" s="510"/>
      <c r="Q32" s="305">
        <v>6</v>
      </c>
      <c r="R32" s="308"/>
      <c r="S32" s="119"/>
      <c r="T32" s="277"/>
      <c r="U32" s="188"/>
      <c r="V32" s="231">
        <f t="shared" ref="V32" si="23">U32+1</f>
        <v>1</v>
      </c>
      <c r="W32" s="117">
        <f t="shared" ref="W32" si="24">V32+1</f>
        <v>2</v>
      </c>
      <c r="X32" s="491">
        <f t="shared" ref="X32" si="25">W32+1</f>
        <v>3</v>
      </c>
      <c r="Y32" s="492"/>
      <c r="Z32" s="121">
        <f t="shared" ref="Z32" si="26">X32+1</f>
        <v>4</v>
      </c>
      <c r="AB32" s="119"/>
      <c r="AC32" s="188"/>
      <c r="AD32" s="115"/>
      <c r="AE32" s="117"/>
      <c r="AF32" s="117"/>
      <c r="AG32" s="487"/>
      <c r="AH32" s="488"/>
      <c r="AI32" s="121">
        <f t="shared" ref="AI32:AI38" si="27">AG32+1</f>
        <v>1</v>
      </c>
    </row>
    <row r="33" spans="1:35" ht="9.9499999999999993" customHeight="1" x14ac:dyDescent="0.2">
      <c r="A33" s="211"/>
      <c r="B33" s="212"/>
      <c r="C33" s="212"/>
      <c r="D33" s="212"/>
      <c r="E33" s="212"/>
      <c r="F33" s="216"/>
      <c r="G33" s="224"/>
      <c r="H33" s="211"/>
      <c r="J33" s="211"/>
      <c r="K33" s="212"/>
      <c r="L33" s="212"/>
      <c r="M33" s="212"/>
      <c r="N33" s="212"/>
      <c r="O33" s="322"/>
      <c r="P33" s="218" t="s">
        <v>119</v>
      </c>
      <c r="Q33" s="232"/>
      <c r="S33" s="211"/>
      <c r="T33" s="294"/>
      <c r="U33" s="210"/>
      <c r="V33" s="232"/>
      <c r="W33" s="212"/>
      <c r="X33" s="213"/>
      <c r="Y33" s="218" t="s">
        <v>119</v>
      </c>
      <c r="Z33" s="211"/>
      <c r="AB33" s="211"/>
      <c r="AC33" s="210"/>
      <c r="AD33" s="212"/>
      <c r="AE33" s="212"/>
      <c r="AF33" s="212"/>
      <c r="AG33" s="216"/>
      <c r="AH33" s="218"/>
      <c r="AI33" s="211"/>
    </row>
    <row r="34" spans="1:35" ht="14.1" customHeight="1" x14ac:dyDescent="0.2">
      <c r="A34" s="119">
        <f t="shared" ref="A34:A40" si="28">H32+1</f>
        <v>3</v>
      </c>
      <c r="B34" s="115">
        <f t="shared" si="21"/>
        <v>4</v>
      </c>
      <c r="C34" s="115">
        <f t="shared" si="21"/>
        <v>5</v>
      </c>
      <c r="D34" s="117">
        <f t="shared" si="21"/>
        <v>6</v>
      </c>
      <c r="E34" s="117">
        <f t="shared" si="21"/>
        <v>7</v>
      </c>
      <c r="F34" s="487">
        <f t="shared" si="21"/>
        <v>8</v>
      </c>
      <c r="G34" s="488"/>
      <c r="H34" s="121">
        <f t="shared" si="22"/>
        <v>9</v>
      </c>
      <c r="J34" s="121">
        <f>Q32+1</f>
        <v>7</v>
      </c>
      <c r="K34" s="188">
        <f>J34+1</f>
        <v>8</v>
      </c>
      <c r="L34" s="115">
        <f>K34+1</f>
        <v>9</v>
      </c>
      <c r="M34" s="115">
        <f>L34+1</f>
        <v>10</v>
      </c>
      <c r="N34" s="115">
        <f>M34+1</f>
        <v>11</v>
      </c>
      <c r="O34" s="487">
        <f>N34+1</f>
        <v>12</v>
      </c>
      <c r="P34" s="510"/>
      <c r="Q34" s="320">
        <v>13</v>
      </c>
      <c r="R34" s="315"/>
      <c r="S34" s="119">
        <f t="shared" ref="S34:S40" si="29">Z32+1</f>
        <v>5</v>
      </c>
      <c r="T34" s="277">
        <f t="shared" ref="T34:X40" si="30">S34+1</f>
        <v>6</v>
      </c>
      <c r="U34" s="188">
        <f t="shared" si="30"/>
        <v>7</v>
      </c>
      <c r="V34" s="117">
        <f t="shared" si="30"/>
        <v>8</v>
      </c>
      <c r="W34" s="117">
        <f t="shared" si="30"/>
        <v>9</v>
      </c>
      <c r="X34" s="487">
        <f t="shared" si="30"/>
        <v>10</v>
      </c>
      <c r="Y34" s="488"/>
      <c r="Z34" s="121">
        <f t="shared" ref="Z34:Z38" si="31">X34+1</f>
        <v>11</v>
      </c>
      <c r="AB34" s="119">
        <f t="shared" ref="AB34:AB40" si="32">AI32+1</f>
        <v>2</v>
      </c>
      <c r="AC34" s="227">
        <f t="shared" ref="AC34:AG40" si="33">AB34+1</f>
        <v>3</v>
      </c>
      <c r="AD34" s="115">
        <f t="shared" si="33"/>
        <v>4</v>
      </c>
      <c r="AE34" s="117">
        <f t="shared" si="33"/>
        <v>5</v>
      </c>
      <c r="AF34" s="117">
        <f t="shared" si="33"/>
        <v>6</v>
      </c>
      <c r="AG34" s="487">
        <f t="shared" si="33"/>
        <v>7</v>
      </c>
      <c r="AH34" s="488"/>
      <c r="AI34" s="121">
        <f t="shared" si="27"/>
        <v>8</v>
      </c>
    </row>
    <row r="35" spans="1:35" ht="9.9499999999999993" customHeight="1" x14ac:dyDescent="0.2">
      <c r="A35" s="211"/>
      <c r="B35" s="212"/>
      <c r="C35" s="212"/>
      <c r="D35" s="212"/>
      <c r="E35" s="212"/>
      <c r="F35" s="216"/>
      <c r="G35" s="143" t="s">
        <v>119</v>
      </c>
      <c r="H35" s="211"/>
      <c r="J35" s="211"/>
      <c r="K35" s="212"/>
      <c r="L35" s="212"/>
      <c r="M35" s="212"/>
      <c r="N35" s="212"/>
      <c r="O35" s="322"/>
      <c r="P35" s="143"/>
      <c r="Q35" s="232"/>
      <c r="S35" s="211"/>
      <c r="T35" s="212"/>
      <c r="U35" s="212"/>
      <c r="V35" s="212"/>
      <c r="W35" s="212"/>
      <c r="X35" s="216"/>
      <c r="Y35" s="224"/>
      <c r="Z35" s="211"/>
      <c r="AB35" s="211"/>
      <c r="AC35" s="232"/>
      <c r="AD35" s="212"/>
      <c r="AE35" s="212"/>
      <c r="AF35" s="212"/>
      <c r="AG35" s="216"/>
      <c r="AH35" s="224"/>
      <c r="AI35" s="211"/>
    </row>
    <row r="36" spans="1:35" ht="14.1" customHeight="1" x14ac:dyDescent="0.2">
      <c r="A36" s="119">
        <f t="shared" si="28"/>
        <v>10</v>
      </c>
      <c r="B36" s="115">
        <f t="shared" si="21"/>
        <v>11</v>
      </c>
      <c r="C36" s="115">
        <f t="shared" si="21"/>
        <v>12</v>
      </c>
      <c r="D36" s="117">
        <f t="shared" si="21"/>
        <v>13</v>
      </c>
      <c r="E36" s="117">
        <f t="shared" si="21"/>
        <v>14</v>
      </c>
      <c r="F36" s="487">
        <f t="shared" si="21"/>
        <v>15</v>
      </c>
      <c r="G36" s="488"/>
      <c r="H36" s="121">
        <f t="shared" si="22"/>
        <v>16</v>
      </c>
      <c r="J36" s="121">
        <v>14</v>
      </c>
      <c r="K36" s="188">
        <f>J36+1</f>
        <v>15</v>
      </c>
      <c r="L36" s="115">
        <f>K36+1</f>
        <v>16</v>
      </c>
      <c r="M36" s="115">
        <f>L36+1</f>
        <v>17</v>
      </c>
      <c r="N36" s="117">
        <f>M36+1</f>
        <v>18</v>
      </c>
      <c r="O36" s="487">
        <f>N36+1</f>
        <v>19</v>
      </c>
      <c r="P36" s="510"/>
      <c r="Q36" s="321">
        <v>20</v>
      </c>
      <c r="R36" s="309"/>
      <c r="S36" s="119">
        <f t="shared" si="29"/>
        <v>12</v>
      </c>
      <c r="T36" s="115">
        <f t="shared" si="30"/>
        <v>13</v>
      </c>
      <c r="U36" s="115">
        <f t="shared" si="30"/>
        <v>14</v>
      </c>
      <c r="V36" s="117">
        <f t="shared" si="30"/>
        <v>15</v>
      </c>
      <c r="W36" s="117">
        <f t="shared" si="30"/>
        <v>16</v>
      </c>
      <c r="X36" s="487">
        <f t="shared" si="30"/>
        <v>17</v>
      </c>
      <c r="Y36" s="488"/>
      <c r="Z36" s="121">
        <f t="shared" si="31"/>
        <v>18</v>
      </c>
      <c r="AB36" s="119">
        <f t="shared" si="32"/>
        <v>9</v>
      </c>
      <c r="AC36" s="115">
        <f t="shared" si="33"/>
        <v>10</v>
      </c>
      <c r="AD36" s="115">
        <f t="shared" si="33"/>
        <v>11</v>
      </c>
      <c r="AE36" s="117">
        <f t="shared" si="33"/>
        <v>12</v>
      </c>
      <c r="AF36" s="117">
        <f t="shared" si="33"/>
        <v>13</v>
      </c>
      <c r="AG36" s="487">
        <f t="shared" si="33"/>
        <v>14</v>
      </c>
      <c r="AH36" s="488"/>
      <c r="AI36" s="121">
        <f t="shared" si="27"/>
        <v>15</v>
      </c>
    </row>
    <row r="37" spans="1:35" ht="9.9499999999999993" customHeight="1" x14ac:dyDescent="0.2">
      <c r="A37" s="211"/>
      <c r="B37" s="212"/>
      <c r="C37" s="212"/>
      <c r="D37" s="212"/>
      <c r="E37" s="212"/>
      <c r="F37" s="216"/>
      <c r="G37" s="161"/>
      <c r="H37" s="211"/>
      <c r="J37" s="211"/>
      <c r="K37" s="212"/>
      <c r="L37" s="212"/>
      <c r="M37" s="212"/>
      <c r="N37" s="212"/>
      <c r="O37" s="322"/>
      <c r="P37" s="218" t="s">
        <v>119</v>
      </c>
      <c r="Q37" s="232"/>
      <c r="S37" s="211"/>
      <c r="T37" s="212"/>
      <c r="U37" s="212"/>
      <c r="V37" s="212"/>
      <c r="W37" s="212"/>
      <c r="X37" s="216"/>
      <c r="Y37" s="218" t="s">
        <v>119</v>
      </c>
      <c r="Z37" s="211"/>
      <c r="AB37" s="211"/>
      <c r="AC37" s="212"/>
      <c r="AD37" s="212"/>
      <c r="AE37" s="212"/>
      <c r="AF37" s="212"/>
      <c r="AG37" s="216"/>
      <c r="AH37" s="218" t="s">
        <v>119</v>
      </c>
      <c r="AI37" s="211"/>
    </row>
    <row r="38" spans="1:35" ht="14.1" customHeight="1" x14ac:dyDescent="0.2">
      <c r="A38" s="119">
        <f t="shared" si="28"/>
        <v>17</v>
      </c>
      <c r="B38" s="206">
        <f t="shared" si="21"/>
        <v>18</v>
      </c>
      <c r="C38" s="115">
        <f t="shared" si="21"/>
        <v>19</v>
      </c>
      <c r="D38" s="117">
        <f t="shared" si="21"/>
        <v>20</v>
      </c>
      <c r="E38" s="117">
        <f t="shared" si="21"/>
        <v>21</v>
      </c>
      <c r="F38" s="487">
        <f t="shared" si="21"/>
        <v>22</v>
      </c>
      <c r="G38" s="488"/>
      <c r="H38" s="121">
        <f t="shared" si="22"/>
        <v>23</v>
      </c>
      <c r="J38" s="227">
        <v>21</v>
      </c>
      <c r="K38" s="115">
        <v>22</v>
      </c>
      <c r="L38" s="115">
        <v>23</v>
      </c>
      <c r="M38" s="115">
        <v>24</v>
      </c>
      <c r="N38" s="249">
        <v>25</v>
      </c>
      <c r="O38" s="572">
        <v>26</v>
      </c>
      <c r="P38" s="488"/>
      <c r="Q38" s="231">
        <v>27</v>
      </c>
      <c r="S38" s="119">
        <f t="shared" si="29"/>
        <v>19</v>
      </c>
      <c r="T38" s="115">
        <f t="shared" si="30"/>
        <v>20</v>
      </c>
      <c r="U38" s="115">
        <f t="shared" si="30"/>
        <v>21</v>
      </c>
      <c r="V38" s="117">
        <f t="shared" si="30"/>
        <v>22</v>
      </c>
      <c r="W38" s="117">
        <f t="shared" si="30"/>
        <v>23</v>
      </c>
      <c r="X38" s="487">
        <f t="shared" si="30"/>
        <v>24</v>
      </c>
      <c r="Y38" s="488"/>
      <c r="Z38" s="121">
        <f t="shared" si="31"/>
        <v>25</v>
      </c>
      <c r="AB38" s="119">
        <f t="shared" si="32"/>
        <v>16</v>
      </c>
      <c r="AC38" s="115">
        <f t="shared" si="33"/>
        <v>17</v>
      </c>
      <c r="AD38" s="115">
        <f t="shared" si="33"/>
        <v>18</v>
      </c>
      <c r="AE38" s="117">
        <f t="shared" si="33"/>
        <v>19</v>
      </c>
      <c r="AF38" s="117">
        <f t="shared" si="33"/>
        <v>20</v>
      </c>
      <c r="AG38" s="487">
        <f t="shared" si="33"/>
        <v>21</v>
      </c>
      <c r="AH38" s="488"/>
      <c r="AI38" s="121">
        <f t="shared" si="27"/>
        <v>22</v>
      </c>
    </row>
    <row r="39" spans="1:35" ht="9.9499999999999993" customHeight="1" x14ac:dyDescent="0.2">
      <c r="A39" s="211"/>
      <c r="B39" s="215"/>
      <c r="C39" s="212"/>
      <c r="D39" s="212"/>
      <c r="E39" s="212"/>
      <c r="F39" s="216"/>
      <c r="G39" s="143" t="s">
        <v>119</v>
      </c>
      <c r="H39" s="211"/>
      <c r="J39" s="211"/>
      <c r="K39" s="212"/>
      <c r="L39" s="212"/>
      <c r="M39" s="212"/>
      <c r="N39" s="212"/>
      <c r="O39" s="322"/>
      <c r="P39" s="218"/>
      <c r="Q39" s="232"/>
      <c r="S39" s="211"/>
      <c r="T39" s="212"/>
      <c r="U39" s="212"/>
      <c r="V39" s="212"/>
      <c r="W39" s="212"/>
      <c r="X39" s="216"/>
      <c r="Y39" s="224"/>
      <c r="Z39" s="211"/>
      <c r="AB39" s="211"/>
      <c r="AC39" s="212"/>
      <c r="AD39" s="212"/>
      <c r="AE39" s="212"/>
      <c r="AF39" s="212"/>
      <c r="AG39" s="216"/>
      <c r="AH39" s="224"/>
      <c r="AI39" s="211"/>
    </row>
    <row r="40" spans="1:35" ht="14.1" customHeight="1" x14ac:dyDescent="0.2">
      <c r="A40" s="119">
        <f t="shared" si="28"/>
        <v>24</v>
      </c>
      <c r="B40" s="188">
        <f t="shared" si="21"/>
        <v>25</v>
      </c>
      <c r="C40" s="115">
        <f t="shared" si="21"/>
        <v>26</v>
      </c>
      <c r="D40" s="117">
        <f t="shared" ref="D40" si="34">C40+1</f>
        <v>27</v>
      </c>
      <c r="E40" s="117">
        <f t="shared" ref="E40" si="35">D40+1</f>
        <v>28</v>
      </c>
      <c r="F40" s="487">
        <f>E40+1</f>
        <v>29</v>
      </c>
      <c r="G40" s="488"/>
      <c r="H40" s="121">
        <f>F40+1</f>
        <v>30</v>
      </c>
      <c r="J40" s="119">
        <v>28</v>
      </c>
      <c r="K40" s="115">
        <v>29</v>
      </c>
      <c r="L40" s="115">
        <v>30</v>
      </c>
      <c r="M40" s="117"/>
      <c r="N40" s="117"/>
      <c r="O40" s="487"/>
      <c r="P40" s="488"/>
      <c r="Q40" s="231"/>
      <c r="S40" s="119">
        <f t="shared" si="29"/>
        <v>26</v>
      </c>
      <c r="T40" s="115">
        <f t="shared" si="30"/>
        <v>27</v>
      </c>
      <c r="U40" s="115">
        <f t="shared" si="30"/>
        <v>28</v>
      </c>
      <c r="V40" s="115">
        <f>U40+1</f>
        <v>29</v>
      </c>
      <c r="W40" s="115">
        <v>30</v>
      </c>
      <c r="X40" s="487">
        <v>31</v>
      </c>
      <c r="Y40" s="488"/>
      <c r="Z40" s="121"/>
      <c r="AB40" s="119">
        <f t="shared" si="32"/>
        <v>23</v>
      </c>
      <c r="AC40" s="115">
        <f>AB40+1</f>
        <v>24</v>
      </c>
      <c r="AD40" s="115">
        <f>AC40+1</f>
        <v>25</v>
      </c>
      <c r="AE40" s="117">
        <f t="shared" si="33"/>
        <v>26</v>
      </c>
      <c r="AF40" s="117">
        <f t="shared" ref="AF40" si="36">AE40+1</f>
        <v>27</v>
      </c>
      <c r="AG40" s="487">
        <f t="shared" ref="AG40" si="37">AF40+1</f>
        <v>28</v>
      </c>
      <c r="AH40" s="488"/>
      <c r="AI40" s="121">
        <f>AG40+1</f>
        <v>29</v>
      </c>
    </row>
    <row r="41" spans="1:35" s="241" customFormat="1" ht="9.9499999999999993" customHeight="1" x14ac:dyDescent="0.2">
      <c r="A41" s="257"/>
      <c r="B41" s="383"/>
      <c r="C41" s="275"/>
      <c r="D41" s="275"/>
      <c r="E41" s="275"/>
      <c r="F41" s="302"/>
      <c r="G41" s="238"/>
      <c r="H41" s="261"/>
      <c r="J41" s="257"/>
      <c r="K41" s="275"/>
      <c r="L41" s="275"/>
      <c r="M41" s="275"/>
      <c r="N41" s="275"/>
      <c r="O41" s="302"/>
      <c r="P41" s="303"/>
      <c r="Q41" s="318"/>
      <c r="S41" s="257"/>
      <c r="T41" s="304"/>
      <c r="U41" s="304"/>
      <c r="V41" s="304"/>
      <c r="W41" s="275"/>
      <c r="X41" s="385"/>
      <c r="Y41" s="218" t="s">
        <v>119</v>
      </c>
      <c r="Z41" s="246"/>
      <c r="AB41" s="257"/>
      <c r="AC41" s="275"/>
      <c r="AD41" s="275"/>
      <c r="AE41" s="275"/>
      <c r="AF41" s="275"/>
      <c r="AG41" s="302"/>
      <c r="AH41" s="381" t="s">
        <v>119</v>
      </c>
      <c r="AI41" s="261"/>
    </row>
    <row r="42" spans="1:35" s="241" customFormat="1" ht="14.1" customHeight="1" x14ac:dyDescent="0.2">
      <c r="A42" s="243">
        <f>H40+1</f>
        <v>31</v>
      </c>
      <c r="B42" s="249"/>
      <c r="C42" s="244"/>
      <c r="D42" s="247"/>
      <c r="E42" s="247"/>
      <c r="F42" s="245"/>
      <c r="G42" s="248"/>
      <c r="H42" s="246"/>
      <c r="J42" s="243"/>
      <c r="K42" s="244"/>
      <c r="L42" s="244"/>
      <c r="M42" s="247"/>
      <c r="N42" s="247"/>
      <c r="O42" s="311"/>
      <c r="P42" s="312"/>
      <c r="Q42" s="319"/>
      <c r="S42" s="243"/>
      <c r="T42" s="244"/>
      <c r="U42" s="244"/>
      <c r="V42" s="244"/>
      <c r="W42" s="244"/>
      <c r="X42" s="245"/>
      <c r="Y42" s="248"/>
      <c r="Z42" s="246"/>
      <c r="AB42" s="243">
        <v>30</v>
      </c>
      <c r="AC42" s="244">
        <v>31</v>
      </c>
      <c r="AD42" s="244"/>
      <c r="AE42" s="247"/>
      <c r="AF42" s="247"/>
      <c r="AG42" s="245"/>
      <c r="AH42" s="248"/>
      <c r="AI42" s="246"/>
    </row>
    <row r="43" spans="1:35" ht="9.75" customHeight="1" x14ac:dyDescent="0.2">
      <c r="A43" s="211"/>
      <c r="B43" s="210"/>
      <c r="C43" s="212"/>
      <c r="D43" s="212"/>
      <c r="E43" s="212"/>
      <c r="F43" s="216"/>
      <c r="G43" s="224"/>
      <c r="H43" s="211"/>
      <c r="J43" s="211"/>
      <c r="K43" s="212"/>
      <c r="L43" s="212"/>
      <c r="M43" s="212"/>
      <c r="N43" s="212"/>
      <c r="O43" s="322"/>
      <c r="P43" s="310"/>
      <c r="Q43" s="232"/>
      <c r="S43" s="211"/>
      <c r="T43" s="212"/>
      <c r="U43" s="212"/>
      <c r="V43" s="212"/>
      <c r="W43" s="212"/>
      <c r="X43" s="216"/>
      <c r="Y43" s="224"/>
      <c r="Z43" s="211"/>
      <c r="AB43" s="211"/>
      <c r="AC43" s="212"/>
      <c r="AD43" s="212"/>
      <c r="AE43" s="212"/>
      <c r="AF43" s="212"/>
      <c r="AG43" s="216"/>
      <c r="AI43" s="211"/>
    </row>
    <row r="44" spans="1:35" ht="14.1" hidden="1" customHeight="1" outlineLevel="1" x14ac:dyDescent="0.2">
      <c r="A44" s="119"/>
      <c r="B44" s="115"/>
      <c r="C44" s="115"/>
      <c r="D44" s="117"/>
      <c r="E44" s="117"/>
      <c r="F44" s="487"/>
      <c r="G44" s="488"/>
      <c r="H44" s="121"/>
      <c r="J44" s="119"/>
      <c r="K44" s="115"/>
      <c r="L44" s="115"/>
      <c r="M44" s="117"/>
      <c r="N44" s="117"/>
      <c r="O44" s="487"/>
      <c r="P44" s="488"/>
      <c r="Q44" s="121"/>
      <c r="S44" s="119">
        <f>Z40+1</f>
        <v>1</v>
      </c>
      <c r="T44" s="115"/>
      <c r="U44" s="115"/>
      <c r="V44" s="117"/>
      <c r="W44" s="117"/>
      <c r="X44" s="487"/>
      <c r="Y44" s="488"/>
      <c r="Z44" s="121"/>
      <c r="AB44" s="119"/>
      <c r="AC44" s="115"/>
      <c r="AD44" s="115"/>
      <c r="AE44" s="117"/>
      <c r="AF44" s="117"/>
      <c r="AG44" s="487"/>
      <c r="AH44" s="488"/>
      <c r="AI44" s="121"/>
    </row>
    <row r="45" spans="1:35" ht="9.9499999999999993" hidden="1" customHeight="1" outlineLevel="1" x14ac:dyDescent="0.2">
      <c r="A45" s="120"/>
      <c r="B45" s="116"/>
      <c r="C45" s="116"/>
      <c r="D45" s="116"/>
      <c r="E45" s="116"/>
      <c r="F45" s="144"/>
      <c r="G45" s="143"/>
      <c r="H45" s="120"/>
      <c r="J45" s="120"/>
      <c r="K45" s="116"/>
      <c r="L45" s="116"/>
      <c r="M45" s="116"/>
      <c r="N45" s="116"/>
      <c r="O45" s="144"/>
      <c r="P45" s="143"/>
      <c r="Q45" s="120"/>
      <c r="S45" s="120"/>
      <c r="T45" s="116"/>
      <c r="U45" s="116"/>
      <c r="V45" s="116"/>
      <c r="W45" s="116"/>
      <c r="X45" s="144"/>
      <c r="Y45" s="143"/>
      <c r="Z45" s="120"/>
      <c r="AB45" s="120"/>
      <c r="AC45" s="116"/>
      <c r="AD45" s="116"/>
      <c r="AE45" s="116"/>
      <c r="AF45" s="116"/>
      <c r="AG45" s="144"/>
      <c r="AH45" s="143"/>
      <c r="AI45" s="120"/>
    </row>
    <row r="46" spans="1:35" ht="2.1" customHeight="1" collapsed="1" x14ac:dyDescent="0.2">
      <c r="A46" s="203"/>
      <c r="B46" s="203"/>
      <c r="C46" s="203"/>
      <c r="D46" s="203"/>
      <c r="E46" s="203"/>
      <c r="F46" s="203"/>
      <c r="G46" s="203"/>
      <c r="H46" s="203"/>
      <c r="J46" s="203"/>
      <c r="K46" s="203"/>
      <c r="L46" s="203"/>
      <c r="M46" s="203"/>
      <c r="N46" s="203"/>
      <c r="O46" s="203"/>
      <c r="P46" s="203"/>
      <c r="Q46" s="203"/>
      <c r="S46" s="203"/>
      <c r="T46" s="203"/>
      <c r="U46" s="203"/>
      <c r="V46" s="203"/>
      <c r="W46" s="203"/>
      <c r="X46" s="203"/>
      <c r="Y46" s="203"/>
      <c r="Z46" s="203"/>
      <c r="AB46" s="203"/>
      <c r="AC46" s="203"/>
      <c r="AD46" s="203"/>
      <c r="AE46" s="203"/>
      <c r="AF46" s="203"/>
      <c r="AG46" s="203"/>
      <c r="AH46" s="203"/>
      <c r="AI46" s="203"/>
    </row>
    <row r="47" spans="1:35" ht="9.9499999999999993" customHeight="1" outlineLevel="1" x14ac:dyDescent="0.2">
      <c r="A47" s="493" t="s">
        <v>28</v>
      </c>
      <c r="B47" s="494"/>
      <c r="C47" s="494"/>
      <c r="D47" s="495"/>
      <c r="E47" s="496" t="s">
        <v>40</v>
      </c>
      <c r="F47" s="497"/>
      <c r="G47" s="497"/>
      <c r="H47" s="498"/>
      <c r="I47" s="5"/>
      <c r="J47" s="493" t="s">
        <v>28</v>
      </c>
      <c r="K47" s="494"/>
      <c r="L47" s="494"/>
      <c r="M47" s="495"/>
      <c r="N47" s="496" t="s">
        <v>40</v>
      </c>
      <c r="O47" s="497"/>
      <c r="P47" s="497"/>
      <c r="Q47" s="498"/>
      <c r="R47" s="5"/>
      <c r="S47" s="493" t="s">
        <v>28</v>
      </c>
      <c r="T47" s="494"/>
      <c r="U47" s="494"/>
      <c r="V47" s="495"/>
      <c r="W47" s="496" t="s">
        <v>40</v>
      </c>
      <c r="X47" s="497"/>
      <c r="Y47" s="497"/>
      <c r="Z47" s="498"/>
      <c r="AA47" s="5"/>
      <c r="AB47" s="493" t="s">
        <v>28</v>
      </c>
      <c r="AC47" s="494"/>
      <c r="AD47" s="494"/>
      <c r="AE47" s="495"/>
      <c r="AF47" s="496" t="s">
        <v>40</v>
      </c>
      <c r="AG47" s="497"/>
      <c r="AH47" s="497"/>
      <c r="AI47" s="498"/>
    </row>
    <row r="48" spans="1:35" ht="9.9499999999999993" customHeight="1" outlineLevel="1" x14ac:dyDescent="0.2">
      <c r="A48" s="499">
        <f>SUM(F33)+SUM(B35:F35)+SUM(B37:F37)+SUM(C39:F39)+SUM(B41:F41)</f>
        <v>0</v>
      </c>
      <c r="B48" s="500"/>
      <c r="C48" s="500"/>
      <c r="D48" s="501"/>
      <c r="E48" s="502" t="str">
        <f>IF(OR($AE$4=0,$AE$4=""),"",IF((INT(AF28*100+0.5)-INT(A48*100+0.5))/100=0,"0",(INT(AF28*100+0.5)-INT(A48*100+0.5))/100))</f>
        <v/>
      </c>
      <c r="F48" s="503"/>
      <c r="G48" s="503"/>
      <c r="H48" s="504"/>
      <c r="I48" s="5"/>
      <c r="J48" s="499">
        <f>SUM(K33:O33)+SUM(K35:O35)+SUM(K37:O37)+SUM(K39:O39)+SUM(K41:L41)</f>
        <v>0</v>
      </c>
      <c r="K48" s="500"/>
      <c r="L48" s="500"/>
      <c r="M48" s="501"/>
      <c r="N48" s="502" t="str">
        <f>IF(OR($AE$4=0,$AE$4=""),"",IF((INT(E28*100+0.5)-INT(J48*100+0.5))/100=0,"0",(INT(E48*100+0.5)-INT(J48*100+0.5))/100))</f>
        <v/>
      </c>
      <c r="O48" s="503"/>
      <c r="P48" s="503"/>
      <c r="Q48" s="504"/>
      <c r="R48" s="5"/>
      <c r="S48" s="499">
        <f>SUM(W33:X33)+SUM(T35:X35)+SUM(T37:X37)+SUM(T39:X39)+SUM(T41:X41)</f>
        <v>0</v>
      </c>
      <c r="T48" s="500"/>
      <c r="U48" s="500"/>
      <c r="V48" s="501"/>
      <c r="W48" s="502" t="str">
        <f>IF(OR($AE$4=0,$AE$4=""),"",IF((INT(N28*100+0.5)-INT(S48*100+0.5))/100=0,"0",(INT(N48*100+0.5)-INT(S48*100+0.5))/100))</f>
        <v/>
      </c>
      <c r="X48" s="503"/>
      <c r="Y48" s="503"/>
      <c r="Z48" s="504"/>
      <c r="AA48" s="5"/>
      <c r="AB48" s="499">
        <f>SUM(AD35:AG35)+SUM(AC37:AG37)+SUM(AC39:AG39)+SUM(AC41:AG41)+SUM(AC43)</f>
        <v>0</v>
      </c>
      <c r="AC48" s="500"/>
      <c r="AD48" s="500"/>
      <c r="AE48" s="501"/>
      <c r="AF48" s="502" t="str">
        <f>IF(OR($AE$4=0,$AE$4=""),"",IF((INT(W28*100+0.5)-INT(AB48*100+0.5))/100=0,"0",(INT(W48*100+0.5)-INT(AB48*100+0.5))/100))</f>
        <v/>
      </c>
      <c r="AG48" s="503"/>
      <c r="AH48" s="503"/>
      <c r="AI48" s="504"/>
    </row>
    <row r="49" spans="1:35" ht="6" customHeight="1" x14ac:dyDescent="0.2"/>
    <row r="50" spans="1:35" ht="12" customHeight="1" x14ac:dyDescent="0.2">
      <c r="A50" s="122" t="s">
        <v>15</v>
      </c>
      <c r="B50" s="123"/>
      <c r="C50" s="123"/>
      <c r="D50" s="123"/>
      <c r="E50" s="123"/>
      <c r="F50" s="123"/>
      <c r="G50" s="123"/>
      <c r="H50" s="124"/>
      <c r="J50" s="122" t="s">
        <v>16</v>
      </c>
      <c r="K50" s="123"/>
      <c r="L50" s="123"/>
      <c r="M50" s="123"/>
      <c r="N50" s="123"/>
      <c r="O50" s="123"/>
      <c r="P50" s="123"/>
      <c r="Q50" s="124"/>
      <c r="S50" s="122" t="s">
        <v>17</v>
      </c>
      <c r="T50" s="123"/>
      <c r="U50" s="123"/>
      <c r="V50" s="123"/>
      <c r="W50" s="123"/>
      <c r="X50" s="123"/>
      <c r="Y50" s="123"/>
      <c r="Z50" s="124"/>
      <c r="AB50" s="122" t="s">
        <v>18</v>
      </c>
      <c r="AC50" s="123"/>
      <c r="AD50" s="123"/>
      <c r="AE50" s="123"/>
      <c r="AF50" s="123"/>
      <c r="AG50" s="123"/>
      <c r="AH50" s="123"/>
      <c r="AI50" s="124"/>
    </row>
    <row r="51" spans="1:35" ht="12" customHeight="1" x14ac:dyDescent="0.2">
      <c r="A51" s="9" t="s">
        <v>0</v>
      </c>
      <c r="B51" s="10" t="s">
        <v>1</v>
      </c>
      <c r="C51" s="10" t="s">
        <v>2</v>
      </c>
      <c r="D51" s="10" t="s">
        <v>3</v>
      </c>
      <c r="E51" s="10" t="s">
        <v>4</v>
      </c>
      <c r="F51" s="485" t="s">
        <v>5</v>
      </c>
      <c r="G51" s="486"/>
      <c r="H51" s="9" t="s">
        <v>6</v>
      </c>
      <c r="J51" s="9" t="s">
        <v>0</v>
      </c>
      <c r="K51" s="10" t="s">
        <v>1</v>
      </c>
      <c r="L51" s="10" t="s">
        <v>2</v>
      </c>
      <c r="M51" s="10" t="s">
        <v>3</v>
      </c>
      <c r="N51" s="10" t="s">
        <v>4</v>
      </c>
      <c r="O51" s="485" t="s">
        <v>5</v>
      </c>
      <c r="P51" s="486"/>
      <c r="Q51" s="9" t="s">
        <v>6</v>
      </c>
      <c r="S51" s="9" t="s">
        <v>0</v>
      </c>
      <c r="T51" s="10" t="s">
        <v>1</v>
      </c>
      <c r="U51" s="10" t="s">
        <v>2</v>
      </c>
      <c r="V51" s="10" t="s">
        <v>3</v>
      </c>
      <c r="W51" s="10" t="s">
        <v>4</v>
      </c>
      <c r="X51" s="485" t="s">
        <v>5</v>
      </c>
      <c r="Y51" s="486"/>
      <c r="Z51" s="9" t="s">
        <v>6</v>
      </c>
      <c r="AB51" s="9" t="s">
        <v>0</v>
      </c>
      <c r="AC51" s="10" t="s">
        <v>1</v>
      </c>
      <c r="AD51" s="10" t="s">
        <v>2</v>
      </c>
      <c r="AE51" s="10" t="s">
        <v>3</v>
      </c>
      <c r="AF51" s="10" t="s">
        <v>4</v>
      </c>
      <c r="AG51" s="485" t="s">
        <v>5</v>
      </c>
      <c r="AH51" s="486"/>
      <c r="AI51" s="9" t="s">
        <v>6</v>
      </c>
    </row>
    <row r="52" spans="1:35" ht="14.1" customHeight="1" x14ac:dyDescent="0.2">
      <c r="A52" s="119"/>
      <c r="B52" s="188"/>
      <c r="C52" s="115">
        <f>B52+1</f>
        <v>1</v>
      </c>
      <c r="D52" s="117">
        <f>C52+1</f>
        <v>2</v>
      </c>
      <c r="E52" s="117">
        <f>D52+1</f>
        <v>3</v>
      </c>
      <c r="F52" s="487">
        <f>E52+1</f>
        <v>4</v>
      </c>
      <c r="G52" s="510"/>
      <c r="H52" s="121">
        <f>F52+1</f>
        <v>5</v>
      </c>
      <c r="J52" s="119"/>
      <c r="K52" s="188"/>
      <c r="L52" s="115"/>
      <c r="M52" s="117"/>
      <c r="N52" s="117">
        <f t="shared" ref="N52" si="38">M52+1</f>
        <v>1</v>
      </c>
      <c r="O52" s="487">
        <f t="shared" ref="O52" si="39">N52+1</f>
        <v>2</v>
      </c>
      <c r="P52" s="488"/>
      <c r="Q52" s="121">
        <f t="shared" ref="Q52" si="40">O52+1</f>
        <v>3</v>
      </c>
      <c r="S52" s="119">
        <v>1</v>
      </c>
      <c r="T52" s="115">
        <v>2</v>
      </c>
      <c r="U52" s="115">
        <v>3</v>
      </c>
      <c r="V52" s="117">
        <v>4</v>
      </c>
      <c r="W52" s="117">
        <v>5</v>
      </c>
      <c r="X52" s="491">
        <v>6</v>
      </c>
      <c r="Y52" s="511"/>
      <c r="Z52" s="121">
        <f t="shared" ref="Z52:Z58" si="41">X52+1</f>
        <v>7</v>
      </c>
      <c r="AB52" s="119"/>
      <c r="AC52" s="115"/>
      <c r="AD52" s="115">
        <f>AC52+1</f>
        <v>1</v>
      </c>
      <c r="AE52" s="117">
        <f>AD52+1</f>
        <v>2</v>
      </c>
      <c r="AF52" s="117">
        <f>AE52+1</f>
        <v>3</v>
      </c>
      <c r="AG52" s="487">
        <f>AF52+1</f>
        <v>4</v>
      </c>
      <c r="AH52" s="488"/>
      <c r="AI52" s="121">
        <f>AG52+1</f>
        <v>5</v>
      </c>
    </row>
    <row r="53" spans="1:35" ht="9.9499999999999993" customHeight="1" x14ac:dyDescent="0.2">
      <c r="A53" s="211"/>
      <c r="B53" s="210"/>
      <c r="C53" s="212"/>
      <c r="D53" s="212"/>
      <c r="E53" s="212"/>
      <c r="F53" s="216"/>
      <c r="G53" s="240"/>
      <c r="H53" s="211"/>
      <c r="J53" s="211"/>
      <c r="K53" s="212"/>
      <c r="L53" s="212"/>
      <c r="M53" s="212"/>
      <c r="N53" s="212"/>
      <c r="O53" s="216"/>
      <c r="P53" s="224"/>
      <c r="Q53" s="211"/>
      <c r="S53" s="211"/>
      <c r="T53" s="212"/>
      <c r="U53" s="212"/>
      <c r="V53" s="212"/>
      <c r="W53" s="212"/>
      <c r="X53" s="216"/>
      <c r="Y53" s="218" t="s">
        <v>119</v>
      </c>
      <c r="Z53" s="211"/>
      <c r="AB53" s="211"/>
      <c r="AC53" s="212"/>
      <c r="AD53" s="212"/>
      <c r="AE53" s="212"/>
      <c r="AF53" s="212"/>
      <c r="AG53" s="216"/>
      <c r="AH53" s="218" t="s">
        <v>119</v>
      </c>
      <c r="AI53" s="211"/>
    </row>
    <row r="54" spans="1:35" ht="14.1" customHeight="1" x14ac:dyDescent="0.2">
      <c r="A54" s="119">
        <f>H52+1</f>
        <v>6</v>
      </c>
      <c r="B54" s="227">
        <f>A54+1</f>
        <v>7</v>
      </c>
      <c r="C54" s="115">
        <f>B54+1</f>
        <v>8</v>
      </c>
      <c r="D54" s="117">
        <f>C54+1</f>
        <v>9</v>
      </c>
      <c r="E54" s="117">
        <f>D54+1</f>
        <v>10</v>
      </c>
      <c r="F54" s="487">
        <f>E54+1</f>
        <v>11</v>
      </c>
      <c r="G54" s="510"/>
      <c r="H54" s="121">
        <f>F54+1</f>
        <v>12</v>
      </c>
      <c r="J54" s="119">
        <f t="shared" ref="J54:J58" si="42">Q52+1</f>
        <v>4</v>
      </c>
      <c r="K54" s="277">
        <f t="shared" ref="K54:O58" si="43">J54+1</f>
        <v>5</v>
      </c>
      <c r="L54" s="115">
        <f t="shared" si="43"/>
        <v>6</v>
      </c>
      <c r="M54" s="117">
        <f t="shared" si="43"/>
        <v>7</v>
      </c>
      <c r="N54" s="117">
        <f t="shared" si="43"/>
        <v>8</v>
      </c>
      <c r="O54" s="487">
        <f t="shared" si="43"/>
        <v>9</v>
      </c>
      <c r="P54" s="488"/>
      <c r="Q54" s="121">
        <f t="shared" ref="Q54:Q58" si="44">O54+1</f>
        <v>10</v>
      </c>
      <c r="S54" s="119">
        <f t="shared" ref="S54:S58" si="45">Z52+1</f>
        <v>8</v>
      </c>
      <c r="T54" s="115">
        <f t="shared" ref="T54:T58" si="46">S54+1</f>
        <v>9</v>
      </c>
      <c r="U54" s="188">
        <f t="shared" ref="U54:X58" si="47">T54+1</f>
        <v>10</v>
      </c>
      <c r="V54" s="231">
        <f t="shared" si="47"/>
        <v>11</v>
      </c>
      <c r="W54" s="171">
        <f t="shared" si="47"/>
        <v>12</v>
      </c>
      <c r="X54" s="491">
        <f t="shared" si="47"/>
        <v>13</v>
      </c>
      <c r="Y54" s="511"/>
      <c r="Z54" s="121">
        <f t="shared" si="41"/>
        <v>14</v>
      </c>
      <c r="AB54" s="119">
        <f>AI52+1</f>
        <v>6</v>
      </c>
      <c r="AC54" s="115">
        <f>AB54+1</f>
        <v>7</v>
      </c>
      <c r="AD54" s="115">
        <f>AC54+1</f>
        <v>8</v>
      </c>
      <c r="AE54" s="117">
        <f>AD54+1</f>
        <v>9</v>
      </c>
      <c r="AF54" s="117">
        <f>AE54+1</f>
        <v>10</v>
      </c>
      <c r="AG54" s="487">
        <f>AF54+1</f>
        <v>11</v>
      </c>
      <c r="AH54" s="488"/>
      <c r="AI54" s="121">
        <f>AG54+1</f>
        <v>12</v>
      </c>
    </row>
    <row r="55" spans="1:35" ht="9.9499999999999993" customHeight="1" x14ac:dyDescent="0.2">
      <c r="A55" s="211"/>
      <c r="B55" s="232"/>
      <c r="C55" s="212"/>
      <c r="D55" s="212"/>
      <c r="E55" s="212"/>
      <c r="F55" s="216"/>
      <c r="G55" s="218" t="s">
        <v>119</v>
      </c>
      <c r="H55" s="211"/>
      <c r="J55" s="211"/>
      <c r="K55" s="294"/>
      <c r="L55" s="212"/>
      <c r="M55" s="212"/>
      <c r="N55" s="212"/>
      <c r="O55" s="216"/>
      <c r="P55" s="218" t="s">
        <v>119</v>
      </c>
      <c r="Q55" s="211"/>
      <c r="S55" s="211"/>
      <c r="T55" s="212"/>
      <c r="U55" s="210"/>
      <c r="V55" s="232"/>
      <c r="W55" s="212"/>
      <c r="X55" s="216"/>
      <c r="Y55" s="218"/>
      <c r="Z55" s="211"/>
      <c r="AB55" s="211"/>
      <c r="AC55" s="212"/>
      <c r="AD55" s="212"/>
      <c r="AE55" s="212"/>
      <c r="AF55" s="212"/>
      <c r="AG55" s="216"/>
      <c r="AH55" s="224"/>
      <c r="AI55" s="211"/>
    </row>
    <row r="56" spans="1:35" ht="14.1" customHeight="1" x14ac:dyDescent="0.2">
      <c r="A56" s="119">
        <f>H54+1</f>
        <v>13</v>
      </c>
      <c r="B56" s="115">
        <f>A56+1</f>
        <v>14</v>
      </c>
      <c r="C56" s="115">
        <f>B56+1</f>
        <v>15</v>
      </c>
      <c r="D56" s="117">
        <f>C56+1</f>
        <v>16</v>
      </c>
      <c r="E56" s="117">
        <f>D56+1</f>
        <v>17</v>
      </c>
      <c r="F56" s="487">
        <f>E56+1</f>
        <v>18</v>
      </c>
      <c r="G56" s="510"/>
      <c r="H56" s="121">
        <f>F56+1</f>
        <v>19</v>
      </c>
      <c r="J56" s="119">
        <f t="shared" si="42"/>
        <v>11</v>
      </c>
      <c r="K56" s="206">
        <f t="shared" si="43"/>
        <v>12</v>
      </c>
      <c r="L56" s="115">
        <f t="shared" si="43"/>
        <v>13</v>
      </c>
      <c r="M56" s="117">
        <f t="shared" si="43"/>
        <v>14</v>
      </c>
      <c r="N56" s="117">
        <f t="shared" si="43"/>
        <v>15</v>
      </c>
      <c r="O56" s="487">
        <f t="shared" si="43"/>
        <v>16</v>
      </c>
      <c r="P56" s="488"/>
      <c r="Q56" s="121">
        <f t="shared" si="44"/>
        <v>17</v>
      </c>
      <c r="S56" s="119">
        <f t="shared" si="45"/>
        <v>15</v>
      </c>
      <c r="T56" s="277">
        <f t="shared" si="46"/>
        <v>16</v>
      </c>
      <c r="U56" s="171">
        <f t="shared" si="47"/>
        <v>17</v>
      </c>
      <c r="V56" s="171">
        <f t="shared" si="47"/>
        <v>18</v>
      </c>
      <c r="W56" s="117">
        <f t="shared" si="47"/>
        <v>19</v>
      </c>
      <c r="X56" s="487">
        <f t="shared" si="47"/>
        <v>20</v>
      </c>
      <c r="Y56" s="510"/>
      <c r="Z56" s="121">
        <f t="shared" si="41"/>
        <v>21</v>
      </c>
      <c r="AB56" s="119">
        <f>AI54+1</f>
        <v>13</v>
      </c>
      <c r="AC56" s="115">
        <f>AB56+1</f>
        <v>14</v>
      </c>
      <c r="AD56" s="115">
        <f>AC56+1</f>
        <v>15</v>
      </c>
      <c r="AE56" s="171">
        <f>AD56+1</f>
        <v>16</v>
      </c>
      <c r="AF56" s="188">
        <f>AE56+1</f>
        <v>17</v>
      </c>
      <c r="AG56" s="491">
        <f>AF56+1</f>
        <v>18</v>
      </c>
      <c r="AH56" s="492"/>
      <c r="AI56" s="121">
        <f>AG56+1</f>
        <v>19</v>
      </c>
    </row>
    <row r="57" spans="1:35" ht="9.9499999999999993" customHeight="1" x14ac:dyDescent="0.2">
      <c r="A57" s="211"/>
      <c r="B57" s="212"/>
      <c r="C57" s="212"/>
      <c r="D57" s="212"/>
      <c r="E57" s="212"/>
      <c r="F57" s="216"/>
      <c r="G57" s="240"/>
      <c r="H57" s="211"/>
      <c r="J57" s="211"/>
      <c r="K57" s="215"/>
      <c r="L57" s="212"/>
      <c r="M57" s="212"/>
      <c r="N57" s="212"/>
      <c r="O57" s="216"/>
      <c r="P57" s="224"/>
      <c r="Q57" s="211"/>
      <c r="S57" s="211"/>
      <c r="T57" s="294"/>
      <c r="U57" s="210"/>
      <c r="V57" s="212"/>
      <c r="W57" s="212"/>
      <c r="X57" s="216"/>
      <c r="Y57" s="218" t="s">
        <v>119</v>
      </c>
      <c r="Z57" s="211"/>
      <c r="AB57" s="211"/>
      <c r="AC57" s="212"/>
      <c r="AD57" s="212"/>
      <c r="AE57" s="212"/>
      <c r="AF57" s="212"/>
      <c r="AG57" s="216"/>
      <c r="AH57" s="218" t="s">
        <v>119</v>
      </c>
      <c r="AI57" s="211"/>
    </row>
    <row r="58" spans="1:35" ht="14.1" customHeight="1" x14ac:dyDescent="0.2">
      <c r="A58" s="119">
        <f>H56+1</f>
        <v>20</v>
      </c>
      <c r="B58" s="115">
        <f>A58+1</f>
        <v>21</v>
      </c>
      <c r="C58" s="115">
        <f>B58+1</f>
        <v>22</v>
      </c>
      <c r="D58" s="115">
        <f>C58+1</f>
        <v>23</v>
      </c>
      <c r="E58" s="115">
        <f>D58+1</f>
        <v>24</v>
      </c>
      <c r="F58" s="487">
        <f>E58+1</f>
        <v>25</v>
      </c>
      <c r="G58" s="510"/>
      <c r="H58" s="121">
        <f>F58+1</f>
        <v>26</v>
      </c>
      <c r="J58" s="119">
        <f t="shared" si="42"/>
        <v>18</v>
      </c>
      <c r="K58" s="115">
        <f t="shared" si="43"/>
        <v>19</v>
      </c>
      <c r="L58" s="115">
        <f t="shared" si="43"/>
        <v>20</v>
      </c>
      <c r="M58" s="117">
        <f t="shared" si="43"/>
        <v>21</v>
      </c>
      <c r="N58" s="117">
        <f t="shared" si="43"/>
        <v>22</v>
      </c>
      <c r="O58" s="487">
        <f t="shared" si="43"/>
        <v>23</v>
      </c>
      <c r="P58" s="488"/>
      <c r="Q58" s="121">
        <f t="shared" si="44"/>
        <v>24</v>
      </c>
      <c r="S58" s="119">
        <f t="shared" si="45"/>
        <v>22</v>
      </c>
      <c r="T58" s="115">
        <f t="shared" si="46"/>
        <v>23</v>
      </c>
      <c r="U58" s="115">
        <f t="shared" si="47"/>
        <v>24</v>
      </c>
      <c r="V58" s="117">
        <f t="shared" si="47"/>
        <v>25</v>
      </c>
      <c r="W58" s="117">
        <f t="shared" si="47"/>
        <v>26</v>
      </c>
      <c r="X58" s="487">
        <f t="shared" si="47"/>
        <v>27</v>
      </c>
      <c r="Y58" s="510"/>
      <c r="Z58" s="121">
        <f t="shared" si="41"/>
        <v>28</v>
      </c>
      <c r="AB58" s="119">
        <f>AI56+1</f>
        <v>20</v>
      </c>
      <c r="AC58" s="188">
        <f>AB58+1</f>
        <v>21</v>
      </c>
      <c r="AD58" s="292">
        <f>AC58+1</f>
        <v>22</v>
      </c>
      <c r="AE58" s="292">
        <f>AD58+1</f>
        <v>23</v>
      </c>
      <c r="AF58" s="188">
        <f>AE58+1</f>
        <v>24</v>
      </c>
      <c r="AG58" s="489">
        <f>AF58+1</f>
        <v>25</v>
      </c>
      <c r="AH58" s="490"/>
      <c r="AI58" s="121">
        <f>AG58+1</f>
        <v>26</v>
      </c>
    </row>
    <row r="59" spans="1:35" ht="9.9499999999999993" customHeight="1" x14ac:dyDescent="0.2">
      <c r="A59" s="211"/>
      <c r="B59" s="212"/>
      <c r="C59" s="212"/>
      <c r="D59" s="212"/>
      <c r="E59" s="212"/>
      <c r="F59" s="216"/>
      <c r="G59" s="218" t="s">
        <v>119</v>
      </c>
      <c r="H59" s="211"/>
      <c r="J59" s="211"/>
      <c r="K59" s="212"/>
      <c r="L59" s="212"/>
      <c r="M59" s="212"/>
      <c r="N59" s="212"/>
      <c r="O59" s="216"/>
      <c r="P59" s="218" t="s">
        <v>119</v>
      </c>
      <c r="Q59" s="211"/>
      <c r="S59" s="211"/>
      <c r="T59" s="212"/>
      <c r="U59" s="212"/>
      <c r="V59" s="212"/>
      <c r="W59" s="212"/>
      <c r="X59" s="216"/>
      <c r="Y59" s="218"/>
      <c r="Z59" s="211"/>
      <c r="AB59" s="211"/>
      <c r="AC59" s="212"/>
      <c r="AD59" s="294"/>
      <c r="AE59" s="294"/>
      <c r="AF59" s="210"/>
      <c r="AG59" s="376"/>
      <c r="AH59" s="377"/>
      <c r="AI59" s="211"/>
    </row>
    <row r="60" spans="1:35" s="313" customFormat="1" ht="14.25" customHeight="1" x14ac:dyDescent="0.2">
      <c r="A60" s="119">
        <f>H58+1</f>
        <v>27</v>
      </c>
      <c r="B60" s="115">
        <f>A60+1</f>
        <v>28</v>
      </c>
      <c r="C60" s="115">
        <v>29</v>
      </c>
      <c r="D60" s="115">
        <v>30</v>
      </c>
      <c r="E60" s="324"/>
      <c r="F60" s="325"/>
      <c r="G60" s="326"/>
      <c r="H60" s="323"/>
      <c r="J60" s="119">
        <f>Q58+1</f>
        <v>25</v>
      </c>
      <c r="K60" s="115">
        <f>J60+1</f>
        <v>26</v>
      </c>
      <c r="L60" s="115">
        <f>K60+1</f>
        <v>27</v>
      </c>
      <c r="M60" s="115">
        <f>L60+1</f>
        <v>28</v>
      </c>
      <c r="N60" s="115">
        <f>M60+1</f>
        <v>29</v>
      </c>
      <c r="O60" s="487">
        <v>30</v>
      </c>
      <c r="P60" s="488"/>
      <c r="Q60" s="121">
        <v>31</v>
      </c>
      <c r="S60" s="119">
        <f>Z58+1</f>
        <v>29</v>
      </c>
      <c r="T60" s="115">
        <f>S60+1</f>
        <v>30</v>
      </c>
      <c r="U60" s="115"/>
      <c r="V60" s="117"/>
      <c r="W60" s="117"/>
      <c r="X60" s="487"/>
      <c r="Y60" s="510"/>
      <c r="Z60" s="288"/>
      <c r="AB60" s="119">
        <f>AI58+1</f>
        <v>27</v>
      </c>
      <c r="AC60" s="227">
        <f t="shared" ref="AC60" si="48">AB60+1</f>
        <v>28</v>
      </c>
      <c r="AD60" s="115">
        <f>AC60+1</f>
        <v>29</v>
      </c>
      <c r="AE60" s="115">
        <f>AD60+1</f>
        <v>30</v>
      </c>
      <c r="AF60" s="373">
        <f>AE60+1</f>
        <v>31</v>
      </c>
      <c r="AG60" s="378"/>
      <c r="AH60" s="379"/>
      <c r="AI60" s="374"/>
    </row>
    <row r="61" spans="1:35" s="241" customFormat="1" ht="9.75" customHeight="1" x14ac:dyDescent="0.2">
      <c r="A61" s="211"/>
      <c r="B61" s="212"/>
      <c r="C61" s="212"/>
      <c r="D61" s="212"/>
      <c r="E61" s="212"/>
      <c r="F61" s="216"/>
      <c r="G61" s="218"/>
      <c r="H61" s="211"/>
      <c r="J61" s="211"/>
      <c r="K61" s="212"/>
      <c r="L61" s="212"/>
      <c r="M61" s="212"/>
      <c r="N61" s="212"/>
      <c r="O61" s="216"/>
      <c r="P61" s="218"/>
      <c r="Q61" s="211"/>
      <c r="S61" s="211"/>
      <c r="T61" s="212"/>
      <c r="U61" s="212"/>
      <c r="V61" s="212"/>
      <c r="W61" s="212"/>
      <c r="X61" s="216"/>
      <c r="Y61" s="218"/>
      <c r="Z61" s="211"/>
      <c r="AA61" s="295"/>
      <c r="AB61" s="211"/>
      <c r="AC61" s="232"/>
      <c r="AD61" s="212"/>
      <c r="AE61" s="212"/>
      <c r="AF61" s="384"/>
      <c r="AG61" s="380"/>
      <c r="AH61" s="218"/>
      <c r="AI61" s="375"/>
    </row>
    <row r="62" spans="1:35" ht="6" customHeight="1" x14ac:dyDescent="0.2">
      <c r="A62" s="203"/>
      <c r="B62" s="203"/>
      <c r="C62" s="203"/>
      <c r="D62" s="203"/>
      <c r="E62" s="203"/>
      <c r="F62" s="203"/>
      <c r="G62" s="203"/>
      <c r="H62" s="203"/>
      <c r="J62" s="203"/>
      <c r="K62" s="203"/>
      <c r="L62" s="203"/>
      <c r="M62" s="203"/>
      <c r="N62" s="203"/>
      <c r="O62" s="203"/>
      <c r="P62" s="203"/>
      <c r="Q62" s="203"/>
      <c r="S62" s="203"/>
      <c r="T62" s="203"/>
      <c r="U62" s="203"/>
      <c r="V62" s="203"/>
      <c r="W62" s="203"/>
      <c r="X62" s="203"/>
      <c r="Y62" s="203"/>
      <c r="Z62" s="203"/>
      <c r="AB62" s="203"/>
      <c r="AC62" s="203"/>
      <c r="AD62" s="203"/>
      <c r="AE62" s="203"/>
      <c r="AF62" s="203"/>
      <c r="AG62" s="203"/>
      <c r="AH62" s="203"/>
      <c r="AI62" s="203"/>
    </row>
    <row r="63" spans="1:35" ht="9.9499999999999993" customHeight="1" outlineLevel="1" x14ac:dyDescent="0.2">
      <c r="A63" s="493" t="s">
        <v>28</v>
      </c>
      <c r="B63" s="494"/>
      <c r="C63" s="494"/>
      <c r="D63" s="495"/>
      <c r="E63" s="496" t="s">
        <v>40</v>
      </c>
      <c r="F63" s="497"/>
      <c r="G63" s="497"/>
      <c r="H63" s="498"/>
      <c r="J63" s="493" t="s">
        <v>28</v>
      </c>
      <c r="K63" s="494"/>
      <c r="L63" s="494"/>
      <c r="M63" s="495"/>
      <c r="N63" s="496" t="s">
        <v>40</v>
      </c>
      <c r="O63" s="497"/>
      <c r="P63" s="497"/>
      <c r="Q63" s="498"/>
      <c r="S63" s="493" t="s">
        <v>28</v>
      </c>
      <c r="T63" s="494"/>
      <c r="U63" s="494"/>
      <c r="V63" s="495"/>
      <c r="W63" s="496" t="s">
        <v>40</v>
      </c>
      <c r="X63" s="497"/>
      <c r="Y63" s="497"/>
      <c r="Z63" s="498"/>
      <c r="AB63" s="493" t="s">
        <v>28</v>
      </c>
      <c r="AC63" s="494"/>
      <c r="AD63" s="494"/>
      <c r="AE63" s="495"/>
      <c r="AF63" s="496" t="s">
        <v>40</v>
      </c>
      <c r="AG63" s="497"/>
      <c r="AH63" s="497"/>
      <c r="AI63" s="498"/>
    </row>
    <row r="64" spans="1:35" ht="9.9499999999999993" customHeight="1" outlineLevel="1" x14ac:dyDescent="0.2">
      <c r="A64" s="499">
        <f>SUM(C53:F53)+SUM(C55:F55)+SUM(B57:F57)+SUM(B59:F59)+SUM(B61:D61)</f>
        <v>0</v>
      </c>
      <c r="B64" s="500"/>
      <c r="C64" s="500"/>
      <c r="D64" s="501"/>
      <c r="E64" s="502" t="str">
        <f>IF(OR($AE$4=0,$AE$4=""),"",IF((INT(AF48*100+0.5)-INT(A64*100+0.5))/100=0,"0",(INT(AF48*100+0.5)-INT(A64*100+0.5))/100))</f>
        <v/>
      </c>
      <c r="F64" s="503"/>
      <c r="G64" s="503"/>
      <c r="H64" s="504"/>
      <c r="J64" s="499">
        <f>SUM(N53:P53)+SUM(K55:O55)+SUM(L57:O57)+SUM(K59:O59)+SUM(K61:O61)</f>
        <v>0</v>
      </c>
      <c r="K64" s="500"/>
      <c r="L64" s="500"/>
      <c r="M64" s="501"/>
      <c r="N64" s="502" t="str">
        <f>IF(OR($AE$4=0,$AE$4=""),"",IF((INT(E64*100+0.5)-INT(J64*100+0.5))/100=0,"0",(INT(E64*100+0.5)-INT(J64*100+0.5))/100))</f>
        <v/>
      </c>
      <c r="O64" s="503"/>
      <c r="P64" s="503"/>
      <c r="Q64" s="504"/>
      <c r="S64" s="499">
        <f>SUM(T53:X53)+SUM(T55:U55)+SUM(W55:X55)+SUM(T57:X57)+SUM(T59:X59)+SUM(T61)</f>
        <v>0</v>
      </c>
      <c r="T64" s="500"/>
      <c r="U64" s="500"/>
      <c r="V64" s="501"/>
      <c r="W64" s="502" t="str">
        <f>IF(OR($AE$4=0,$AE$4=""),"",IF((INT(N64*100+0.5)-INT(S64*100+0.5))/100=0,"0",(INT(N64*100+0.5)-INT(S64*100+0.5))/100))</f>
        <v/>
      </c>
      <c r="X64" s="503"/>
      <c r="Y64" s="503"/>
      <c r="Z64" s="504"/>
      <c r="AB64" s="499">
        <f>SUM(AD53:AG53)+SUM(AC55:AG55)+SUM(AC57:AG57)+SUM(AC59:AF59)+SUM(AD61:AF61)</f>
        <v>0</v>
      </c>
      <c r="AC64" s="500"/>
      <c r="AD64" s="500"/>
      <c r="AE64" s="501"/>
      <c r="AF64" s="502" t="str">
        <f>IF(OR($AE$4=0,$AE$4=""),"",IF((INT(W64*100+0.5)-INT(AB64*100+0.5))/100=0,"0",(INT(W64*100+0.5)-INT(AB64*100+0.5))/100))</f>
        <v/>
      </c>
      <c r="AG64" s="503"/>
      <c r="AH64" s="503"/>
      <c r="AI64" s="504"/>
    </row>
    <row r="65" spans="1:35" ht="9" customHeight="1" x14ac:dyDescent="0.2">
      <c r="A65" s="570">
        <v>42009</v>
      </c>
      <c r="B65" s="571"/>
      <c r="C65" s="147" t="s">
        <v>167</v>
      </c>
    </row>
    <row r="66" spans="1:35" ht="12" hidden="1" customHeight="1" outlineLevel="1" x14ac:dyDescent="0.2"/>
    <row r="67" spans="1:35" ht="12" customHeight="1" collapsed="1" x14ac:dyDescent="0.2">
      <c r="B67" s="58"/>
      <c r="C67" s="580"/>
      <c r="D67" s="581"/>
      <c r="E67" s="581"/>
      <c r="F67" s="581"/>
      <c r="G67" s="581"/>
      <c r="H67" s="581"/>
      <c r="I67" s="217"/>
      <c r="J67" s="161"/>
      <c r="K67" s="58"/>
      <c r="L67" s="580"/>
      <c r="M67" s="581"/>
      <c r="N67" s="581"/>
      <c r="O67" s="581"/>
      <c r="P67" s="581"/>
      <c r="Q67" s="581"/>
      <c r="R67" s="161"/>
      <c r="S67" s="161"/>
      <c r="T67" s="58"/>
      <c r="U67" s="580"/>
      <c r="V67" s="581"/>
      <c r="W67" s="581"/>
      <c r="X67" s="581"/>
      <c r="Y67" s="581"/>
      <c r="Z67" s="581"/>
      <c r="AA67" s="161"/>
      <c r="AB67" s="161"/>
      <c r="AC67" s="58"/>
      <c r="AD67" s="580"/>
      <c r="AE67" s="581"/>
      <c r="AF67" s="581"/>
      <c r="AG67" s="581"/>
      <c r="AH67" s="581"/>
      <c r="AI67" s="581"/>
    </row>
    <row r="68" spans="1:35" ht="6" hidden="1" customHeight="1" outlineLevel="1" x14ac:dyDescent="0.2"/>
    <row r="69" spans="1:35" ht="12" hidden="1" customHeight="1" outlineLevel="1" x14ac:dyDescent="0.2"/>
    <row r="70" spans="1:35" ht="12" hidden="1" customHeight="1" outlineLevel="1" x14ac:dyDescent="0.2">
      <c r="B70" s="58"/>
      <c r="C70" s="580"/>
      <c r="D70" s="582"/>
      <c r="E70" s="582"/>
      <c r="F70" s="582"/>
      <c r="G70" s="582"/>
      <c r="H70" s="582"/>
      <c r="I70" s="2"/>
      <c r="K70" s="58"/>
      <c r="L70" s="580"/>
      <c r="M70" s="582"/>
      <c r="N70" s="582"/>
      <c r="O70" s="582"/>
      <c r="P70" s="582"/>
      <c r="Q70" s="582"/>
      <c r="T70" s="58"/>
      <c r="U70" s="580"/>
      <c r="V70" s="582"/>
      <c r="W70" s="582"/>
      <c r="X70" s="582"/>
      <c r="Y70" s="582"/>
      <c r="Z70" s="582"/>
      <c r="AC70" s="58"/>
      <c r="AD70" s="580"/>
      <c r="AE70" s="582"/>
      <c r="AF70" s="582"/>
      <c r="AG70" s="582"/>
      <c r="AH70" s="582"/>
      <c r="AI70" s="582"/>
    </row>
    <row r="71" spans="1:35" ht="3.95" hidden="1" customHeight="1" outlineLevel="1" x14ac:dyDescent="0.2"/>
    <row r="72" spans="1:35" ht="12" hidden="1" customHeight="1" outlineLevel="1" x14ac:dyDescent="0.2"/>
    <row r="73" spans="1:35" ht="9.9499999999999993" customHeight="1" collapsed="1" x14ac:dyDescent="0.2"/>
    <row r="74" spans="1:35" ht="9.9499999999999993" customHeight="1" x14ac:dyDescent="0.2"/>
    <row r="75" spans="1:35" ht="14.1" customHeight="1" x14ac:dyDescent="0.2"/>
    <row r="76" spans="1:35" ht="9.9499999999999993" customHeight="1" x14ac:dyDescent="0.2"/>
    <row r="77" spans="1:35" ht="14.1" customHeight="1" x14ac:dyDescent="0.2"/>
    <row r="78" spans="1:35" ht="9.9499999999999993" customHeight="1" x14ac:dyDescent="0.2"/>
    <row r="79" spans="1:35" ht="14.1" customHeight="1" x14ac:dyDescent="0.2"/>
    <row r="80" spans="1:35" ht="9.9499999999999993" customHeight="1" x14ac:dyDescent="0.2"/>
    <row r="81" ht="14.1" customHeight="1" x14ac:dyDescent="0.2"/>
    <row r="82" ht="9.9499999999999993" customHeight="1" x14ac:dyDescent="0.2"/>
    <row r="86" ht="14.1" customHeight="1" x14ac:dyDescent="0.2"/>
    <row r="87" ht="9.9499999999999993" customHeight="1" x14ac:dyDescent="0.2"/>
    <row r="88" ht="14.1" customHeight="1" x14ac:dyDescent="0.2"/>
    <row r="89" ht="9.9499999999999993" customHeight="1" x14ac:dyDescent="0.2"/>
    <row r="90" ht="14.1" customHeight="1" x14ac:dyDescent="0.2"/>
    <row r="91" ht="9.9499999999999993" customHeight="1" x14ac:dyDescent="0.2"/>
    <row r="92" ht="14.1" customHeight="1" x14ac:dyDescent="0.2"/>
    <row r="93" ht="9.9499999999999993" customHeight="1" x14ac:dyDescent="0.2"/>
    <row r="94" ht="14.1" customHeight="1" x14ac:dyDescent="0.2"/>
    <row r="95" ht="9.9499999999999993" customHeight="1" x14ac:dyDescent="0.2"/>
    <row r="96" ht="14.1" customHeight="1" x14ac:dyDescent="0.2"/>
    <row r="97" ht="9.9499999999999993" customHeight="1" x14ac:dyDescent="0.2"/>
  </sheetData>
  <mergeCells count="152">
    <mergeCell ref="AD67:AI67"/>
    <mergeCell ref="AD70:AI70"/>
    <mergeCell ref="AE11:AI11"/>
    <mergeCell ref="A10:D11"/>
    <mergeCell ref="L10:O11"/>
    <mergeCell ref="P10:W11"/>
    <mergeCell ref="C67:H67"/>
    <mergeCell ref="C70:H70"/>
    <mergeCell ref="L67:Q67"/>
    <mergeCell ref="L70:Q70"/>
    <mergeCell ref="U67:Z67"/>
    <mergeCell ref="U70:Z70"/>
    <mergeCell ref="A64:D64"/>
    <mergeCell ref="E64:H64"/>
    <mergeCell ref="A48:D48"/>
    <mergeCell ref="A63:D63"/>
    <mergeCell ref="E63:H63"/>
    <mergeCell ref="S63:V63"/>
    <mergeCell ref="W63:Z63"/>
    <mergeCell ref="AF63:AI63"/>
    <mergeCell ref="AF64:AI64"/>
    <mergeCell ref="A47:D47"/>
    <mergeCell ref="F51:G51"/>
    <mergeCell ref="E47:H47"/>
    <mergeCell ref="F40:G40"/>
    <mergeCell ref="F32:G32"/>
    <mergeCell ref="F34:G34"/>
    <mergeCell ref="AE2:AI3"/>
    <mergeCell ref="AE4:AI4"/>
    <mergeCell ref="J63:M63"/>
    <mergeCell ref="N63:Q63"/>
    <mergeCell ref="O51:P51"/>
    <mergeCell ref="O52:P52"/>
    <mergeCell ref="O54:P54"/>
    <mergeCell ref="O56:P56"/>
    <mergeCell ref="O58:P58"/>
    <mergeCell ref="O60:P60"/>
    <mergeCell ref="Y8:AB8"/>
    <mergeCell ref="AB27:AE27"/>
    <mergeCell ref="AB28:AE28"/>
    <mergeCell ref="O21:P21"/>
    <mergeCell ref="O25:P25"/>
    <mergeCell ref="W27:Z27"/>
    <mergeCell ref="S48:V48"/>
    <mergeCell ref="AG54:AH54"/>
    <mergeCell ref="AG51:AH51"/>
    <mergeCell ref="AG56:AH56"/>
    <mergeCell ref="AG58:AH58"/>
    <mergeCell ref="AB48:AE48"/>
    <mergeCell ref="W48:Z48"/>
    <mergeCell ref="AF47:AI47"/>
    <mergeCell ref="X56:Y56"/>
    <mergeCell ref="X58:Y58"/>
    <mergeCell ref="X60:Y60"/>
    <mergeCell ref="X52:Y52"/>
    <mergeCell ref="AF48:AI48"/>
    <mergeCell ref="AG32:AH32"/>
    <mergeCell ref="AG36:AH36"/>
    <mergeCell ref="AG52:AH52"/>
    <mergeCell ref="W47:Z47"/>
    <mergeCell ref="X32:Y32"/>
    <mergeCell ref="X40:Y40"/>
    <mergeCell ref="AG44:AH44"/>
    <mergeCell ref="X44:Y44"/>
    <mergeCell ref="AG38:AH38"/>
    <mergeCell ref="X36:Y36"/>
    <mergeCell ref="X38:Y38"/>
    <mergeCell ref="AG40:AH40"/>
    <mergeCell ref="AG34:AH34"/>
    <mergeCell ref="N48:Q48"/>
    <mergeCell ref="X34:Y34"/>
    <mergeCell ref="X31:Y31"/>
    <mergeCell ref="X54:Y54"/>
    <mergeCell ref="O34:P34"/>
    <mergeCell ref="O36:P36"/>
    <mergeCell ref="O38:P38"/>
    <mergeCell ref="N47:Q47"/>
    <mergeCell ref="O31:P31"/>
    <mergeCell ref="O32:P32"/>
    <mergeCell ref="O40:P40"/>
    <mergeCell ref="S47:V47"/>
    <mergeCell ref="X51:Y51"/>
    <mergeCell ref="AB64:AE64"/>
    <mergeCell ref="A65:B65"/>
    <mergeCell ref="F36:G36"/>
    <mergeCell ref="F38:G38"/>
    <mergeCell ref="A27:D27"/>
    <mergeCell ref="A28:D28"/>
    <mergeCell ref="J27:M27"/>
    <mergeCell ref="N27:Q27"/>
    <mergeCell ref="J64:M64"/>
    <mergeCell ref="N64:Q64"/>
    <mergeCell ref="S64:V64"/>
    <mergeCell ref="AB63:AE63"/>
    <mergeCell ref="W64:Z64"/>
    <mergeCell ref="F52:G52"/>
    <mergeCell ref="F58:G58"/>
    <mergeCell ref="F54:G54"/>
    <mergeCell ref="F56:G56"/>
    <mergeCell ref="E48:H48"/>
    <mergeCell ref="AB47:AE47"/>
    <mergeCell ref="F44:G44"/>
    <mergeCell ref="O44:P44"/>
    <mergeCell ref="J48:M48"/>
    <mergeCell ref="J47:M47"/>
    <mergeCell ref="F31:G31"/>
    <mergeCell ref="AG5:AI5"/>
    <mergeCell ref="AG6:AI6"/>
    <mergeCell ref="AG7:AI7"/>
    <mergeCell ref="AG8:AI8"/>
    <mergeCell ref="AE10:AI10"/>
    <mergeCell ref="X14:Y14"/>
    <mergeCell ref="AF27:AI27"/>
    <mergeCell ref="AF28:AI28"/>
    <mergeCell ref="AG14:AH14"/>
    <mergeCell ref="AG15:AH15"/>
    <mergeCell ref="AG17:AH17"/>
    <mergeCell ref="AG19:AH19"/>
    <mergeCell ref="X25:Y25"/>
    <mergeCell ref="W28:Z28"/>
    <mergeCell ref="F14:G14"/>
    <mergeCell ref="F19:G19"/>
    <mergeCell ref="F17:G17"/>
    <mergeCell ref="F21:G21"/>
    <mergeCell ref="F15:G15"/>
    <mergeCell ref="O19:P19"/>
    <mergeCell ref="AG21:AH21"/>
    <mergeCell ref="S27:V27"/>
    <mergeCell ref="AG31:AH31"/>
    <mergeCell ref="O23:P23"/>
    <mergeCell ref="O14:P14"/>
    <mergeCell ref="O15:P15"/>
    <mergeCell ref="O17:P17"/>
    <mergeCell ref="F23:G23"/>
    <mergeCell ref="AG25:AH25"/>
    <mergeCell ref="F25:G25"/>
    <mergeCell ref="X15:Y15"/>
    <mergeCell ref="J28:M28"/>
    <mergeCell ref="N28:Q28"/>
    <mergeCell ref="E27:H27"/>
    <mergeCell ref="E28:H28"/>
    <mergeCell ref="AG23:AH23"/>
    <mergeCell ref="S28:V28"/>
    <mergeCell ref="U2:X3"/>
    <mergeCell ref="Y2:AD3"/>
    <mergeCell ref="Q2:T2"/>
    <mergeCell ref="O7:R7"/>
    <mergeCell ref="O8:R8"/>
    <mergeCell ref="Q3:T4"/>
    <mergeCell ref="U4:X4"/>
    <mergeCell ref="Y4:AD4"/>
    <mergeCell ref="O6:R6"/>
  </mergeCells>
  <phoneticPr fontId="19" type="noConversion"/>
  <printOptions horizontalCentered="1"/>
  <pageMargins left="0.39370078740157483" right="0.39370078740157483" top="0.14763779527559057" bottom="0.14763779527559057" header="0.14763779527559057" footer="0.14763779527559057"/>
  <pageSetup scale="84"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Z100"/>
  <sheetViews>
    <sheetView showGridLines="0" showOutlineSymbols="0" topLeftCell="A12" workbookViewId="0">
      <selection activeCell="Q12" sqref="Q12:T13"/>
    </sheetView>
  </sheetViews>
  <sheetFormatPr defaultColWidth="5.28515625" defaultRowHeight="12" customHeight="1" outlineLevelRow="1" outlineLevelCol="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outlineLevel="1"/>
    <col min="37" max="37" width="3.28515625" customWidth="1" outlineLevel="1"/>
    <col min="38" max="41" width="5.28515625" customWidth="1" outlineLevel="1"/>
    <col min="42" max="42" width="3.28515625" customWidth="1" outlineLevel="1"/>
    <col min="43" max="43" width="1.7109375" customWidth="1" outlineLevel="1"/>
    <col min="44" max="44" width="3.28515625" customWidth="1" outlineLevel="1"/>
    <col min="45" max="45" width="2.7109375" customWidth="1"/>
    <col min="46" max="47" width="5.28515625" customWidth="1"/>
    <col min="48" max="52" width="5.28515625" customWidth="1" outlineLevel="1"/>
  </cols>
  <sheetData>
    <row r="1" spans="1:52" ht="3.95" hidden="1" customHeight="1" outlineLevel="1" x14ac:dyDescent="0.2"/>
    <row r="2" spans="1:52" ht="12" hidden="1" customHeight="1" outlineLevel="1" x14ac:dyDescent="0.2">
      <c r="Q2" s="536" t="s">
        <v>37</v>
      </c>
      <c r="R2" s="537"/>
      <c r="S2" s="537"/>
      <c r="T2" s="538"/>
      <c r="U2" s="527" t="s">
        <v>38</v>
      </c>
      <c r="V2" s="469"/>
      <c r="W2" s="469"/>
      <c r="X2" s="470"/>
      <c r="Y2" s="514" t="s">
        <v>39</v>
      </c>
      <c r="Z2" s="515"/>
      <c r="AA2" s="515"/>
      <c r="AB2" s="515"/>
      <c r="AC2" s="515"/>
      <c r="AD2" s="516"/>
      <c r="AE2" s="481" t="s">
        <v>27</v>
      </c>
      <c r="AF2" s="469"/>
      <c r="AG2" s="469"/>
      <c r="AH2" s="469"/>
      <c r="AI2" s="470"/>
      <c r="AV2" s="468" t="s">
        <v>123</v>
      </c>
      <c r="AW2" s="469"/>
      <c r="AX2" s="469"/>
      <c r="AY2" s="469"/>
      <c r="AZ2" s="470"/>
    </row>
    <row r="3" spans="1:52" ht="12" hidden="1" customHeight="1" outlineLevel="1" x14ac:dyDescent="0.2">
      <c r="Q3" s="539"/>
      <c r="R3" s="540"/>
      <c r="S3" s="540"/>
      <c r="T3" s="541"/>
      <c r="U3" s="482"/>
      <c r="V3" s="483"/>
      <c r="W3" s="483"/>
      <c r="X3" s="484"/>
      <c r="Y3" s="517"/>
      <c r="Z3" s="518"/>
      <c r="AA3" s="518"/>
      <c r="AB3" s="518"/>
      <c r="AC3" s="518"/>
      <c r="AD3" s="519"/>
      <c r="AE3" s="482"/>
      <c r="AF3" s="483"/>
      <c r="AG3" s="483"/>
      <c r="AH3" s="483"/>
      <c r="AI3" s="484"/>
      <c r="AV3" s="471" t="str">
        <f>IF(AND($U$4="",$Y$4=""),"",$U$4+IF($Y$4="","0",$Y$4))</f>
        <v/>
      </c>
      <c r="AW3" s="472"/>
      <c r="AX3" s="472"/>
      <c r="AY3" s="472"/>
      <c r="AZ3" s="473"/>
    </row>
    <row r="4" spans="1:52" ht="14.1" hidden="1" customHeight="1" outlineLevel="1" x14ac:dyDescent="0.2">
      <c r="Q4" s="542"/>
      <c r="R4" s="543"/>
      <c r="S4" s="543"/>
      <c r="T4" s="544"/>
      <c r="U4" s="478"/>
      <c r="V4" s="545"/>
      <c r="W4" s="545"/>
      <c r="X4" s="546"/>
      <c r="Y4" s="522" t="str">
        <f>IF(AG8="","",AG8*7)</f>
        <v/>
      </c>
      <c r="Z4" s="523"/>
      <c r="AA4" s="523"/>
      <c r="AB4" s="523"/>
      <c r="AC4" s="523"/>
      <c r="AD4" s="524"/>
      <c r="AE4" s="471" t="str">
        <f>IF(AND(U4="",Y4=""),"",U4+IF(Y4="","0",Y4))</f>
        <v/>
      </c>
      <c r="AF4" s="396"/>
      <c r="AG4" s="396"/>
      <c r="AH4" s="396"/>
      <c r="AI4" s="418"/>
    </row>
    <row r="5" spans="1:52" ht="3.95" hidden="1" customHeight="1" outlineLevel="1" x14ac:dyDescent="0.2">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52" ht="18" hidden="1" customHeight="1" outlineLevel="1" x14ac:dyDescent="0.25">
      <c r="A6" s="48" t="s">
        <v>44</v>
      </c>
      <c r="B6" s="41"/>
      <c r="C6" s="42"/>
      <c r="E6" s="42"/>
      <c r="F6" s="5"/>
      <c r="M6" s="46"/>
      <c r="Q6" s="43"/>
      <c r="X6" s="2"/>
      <c r="Y6" s="2"/>
      <c r="Z6" s="2"/>
      <c r="AA6" s="2"/>
      <c r="AC6" s="2"/>
      <c r="AD6" s="2"/>
      <c r="AE6" s="2"/>
      <c r="AF6" s="52" t="s">
        <v>33</v>
      </c>
      <c r="AG6" s="395">
        <f>O8-O7</f>
        <v>0</v>
      </c>
      <c r="AH6" s="433"/>
      <c r="AI6" s="396"/>
    </row>
    <row r="7" spans="1:52" ht="18" hidden="1" customHeight="1" outlineLevel="1" x14ac:dyDescent="0.2">
      <c r="N7" s="49" t="s">
        <v>35</v>
      </c>
      <c r="O7" s="446"/>
      <c r="P7" s="530"/>
      <c r="Q7" s="530"/>
      <c r="R7" s="530"/>
      <c r="Y7" s="2"/>
      <c r="Z7" s="2"/>
      <c r="AF7" s="52" t="s">
        <v>34</v>
      </c>
      <c r="AG7" s="474" t="str">
        <f>IF(AG6&lt;=0,"",YEAR(AG6)+1-1900)</f>
        <v/>
      </c>
      <c r="AH7" s="475"/>
      <c r="AI7" s="414"/>
    </row>
    <row r="8" spans="1:52" ht="18" hidden="1" customHeight="1" outlineLevel="1" x14ac:dyDescent="0.2">
      <c r="N8" s="49" t="s">
        <v>41</v>
      </c>
      <c r="O8" s="531"/>
      <c r="P8" s="454"/>
      <c r="Q8" s="454"/>
      <c r="R8" s="454"/>
      <c r="Y8" s="2"/>
      <c r="Z8" s="2"/>
      <c r="AF8" s="52" t="s">
        <v>36</v>
      </c>
      <c r="AG8" s="476" t="str">
        <f>IF(AG6&lt;=0,"",IF(ISBLANK(AG7),"",VLOOKUP(AG7,Vacation_Entitlement,2)))</f>
        <v/>
      </c>
      <c r="AH8" s="475"/>
      <c r="AI8" s="414"/>
    </row>
    <row r="9" spans="1:52" ht="18" hidden="1" customHeight="1" outlineLevel="1" x14ac:dyDescent="0.2">
      <c r="N9" s="51" t="s">
        <v>42</v>
      </c>
      <c r="O9" s="525"/>
      <c r="P9" s="526"/>
      <c r="Q9" s="526"/>
      <c r="R9" s="526"/>
      <c r="U9" s="50"/>
      <c r="Y9" s="528" t="str">
        <f>IF(O9="","",O9)</f>
        <v/>
      </c>
      <c r="Z9" s="528"/>
      <c r="AA9" s="528"/>
      <c r="AB9" s="528"/>
      <c r="AF9" s="51" t="s">
        <v>43</v>
      </c>
      <c r="AG9" s="477" t="str">
        <f>IF(O9="","",AE4/O9)</f>
        <v/>
      </c>
      <c r="AH9" s="477"/>
      <c r="AI9" s="414"/>
    </row>
    <row r="10" spans="1:52" ht="12" hidden="1" customHeight="1" outlineLevel="1" x14ac:dyDescent="0.2">
      <c r="I10" s="40"/>
      <c r="J10" s="47"/>
      <c r="K10" s="39"/>
      <c r="Q10" s="43"/>
      <c r="R10" s="44"/>
      <c r="S10" s="45"/>
      <c r="Y10" s="2"/>
      <c r="Z10" s="2"/>
      <c r="AA10" s="2"/>
      <c r="AB10" s="2"/>
      <c r="AC10" s="2"/>
      <c r="AD10" s="2"/>
      <c r="AE10" s="2"/>
    </row>
    <row r="11" spans="1:52" ht="6" hidden="1" customHeight="1" outlineLevel="1" x14ac:dyDescent="0.2">
      <c r="E11" s="108"/>
      <c r="F11" s="109"/>
      <c r="G11" s="110"/>
      <c r="J11" s="108"/>
      <c r="K11" s="109"/>
      <c r="L11" s="110"/>
      <c r="M11" s="110"/>
      <c r="N11" s="110"/>
      <c r="O11" s="110"/>
      <c r="P11" s="110"/>
      <c r="Q11" s="110"/>
      <c r="S11" s="108"/>
      <c r="T11" s="109"/>
      <c r="U11" s="110"/>
      <c r="V11" s="110"/>
      <c r="W11" s="110"/>
      <c r="Z11" s="108"/>
      <c r="AA11" s="109"/>
      <c r="AB11" s="110"/>
      <c r="AC11" s="110"/>
      <c r="AD11" s="110"/>
      <c r="AE11" s="110"/>
    </row>
    <row r="12" spans="1:52" ht="15.95" customHeight="1" collapsed="1" x14ac:dyDescent="0.2">
      <c r="A12" s="509"/>
      <c r="B12" s="509"/>
      <c r="C12" s="509"/>
      <c r="D12" s="509"/>
      <c r="E12" s="108"/>
      <c r="F12" s="109"/>
      <c r="G12" s="110"/>
      <c r="J12" s="108"/>
      <c r="K12" s="109"/>
      <c r="L12" s="110"/>
      <c r="M12" s="110"/>
      <c r="N12" s="110"/>
      <c r="O12" s="110"/>
      <c r="P12" s="110"/>
      <c r="Q12" s="529">
        <v>2010</v>
      </c>
      <c r="R12" s="509"/>
      <c r="S12" s="509"/>
      <c r="T12" s="509"/>
      <c r="U12" s="508" t="s">
        <v>61</v>
      </c>
      <c r="V12" s="509"/>
      <c r="W12" s="509"/>
      <c r="X12" s="509"/>
      <c r="Y12" s="509"/>
      <c r="Z12" s="509"/>
      <c r="AA12" s="509"/>
      <c r="AB12" s="509"/>
      <c r="AC12" s="110"/>
      <c r="AD12" s="110"/>
    </row>
    <row r="13" spans="1:52" ht="15.95" customHeight="1" x14ac:dyDescent="0.25">
      <c r="A13" s="509"/>
      <c r="B13" s="509"/>
      <c r="C13" s="509"/>
      <c r="D13" s="509"/>
      <c r="E13" s="1"/>
      <c r="Q13" s="509"/>
      <c r="R13" s="509"/>
      <c r="S13" s="509"/>
      <c r="T13" s="509"/>
      <c r="U13" s="509"/>
      <c r="V13" s="509"/>
      <c r="W13" s="509"/>
      <c r="X13" s="509"/>
      <c r="Y13" s="509"/>
      <c r="Z13" s="509"/>
      <c r="AA13" s="509"/>
      <c r="AB13" s="509"/>
      <c r="AK13" s="505">
        <f>Q12+1</f>
        <v>2011</v>
      </c>
      <c r="AL13" s="505"/>
      <c r="AM13" s="505"/>
      <c r="AN13" s="505"/>
      <c r="AO13" s="505"/>
      <c r="AP13" s="505"/>
      <c r="AQ13" s="505"/>
      <c r="AR13" s="505"/>
    </row>
    <row r="14" spans="1:52" ht="3.95" customHeight="1" x14ac:dyDescent="0.4">
      <c r="A14" s="1"/>
      <c r="B14" s="1"/>
      <c r="C14" s="1"/>
      <c r="D14" s="1"/>
      <c r="E14" s="1"/>
      <c r="L14" s="112"/>
      <c r="M14" s="113"/>
      <c r="N14" s="113"/>
      <c r="O14" s="113"/>
      <c r="P14" s="113"/>
      <c r="Q14" s="38"/>
      <c r="V14" s="111"/>
    </row>
    <row r="15" spans="1:52" ht="12" customHeight="1" x14ac:dyDescent="0.2">
      <c r="A15" s="126" t="s">
        <v>7</v>
      </c>
      <c r="B15" s="123"/>
      <c r="C15" s="123"/>
      <c r="D15" s="123"/>
      <c r="E15" s="123"/>
      <c r="F15" s="123"/>
      <c r="G15" s="123"/>
      <c r="H15" s="124"/>
      <c r="I15" s="8"/>
      <c r="J15" s="122" t="s">
        <v>10</v>
      </c>
      <c r="K15" s="123"/>
      <c r="L15" s="123"/>
      <c r="M15" s="123"/>
      <c r="N15" s="123"/>
      <c r="O15" s="123"/>
      <c r="P15" s="123"/>
      <c r="Q15" s="124"/>
      <c r="R15" s="8"/>
      <c r="S15" s="122" t="s">
        <v>13</v>
      </c>
      <c r="T15" s="123"/>
      <c r="U15" s="123"/>
      <c r="V15" s="123"/>
      <c r="W15" s="123"/>
      <c r="X15" s="123"/>
      <c r="Y15" s="123"/>
      <c r="Z15" s="124"/>
      <c r="AB15" s="122" t="s">
        <v>16</v>
      </c>
      <c r="AC15" s="123"/>
      <c r="AD15" s="123"/>
      <c r="AE15" s="123"/>
      <c r="AF15" s="123"/>
      <c r="AG15" s="123"/>
      <c r="AH15" s="123"/>
      <c r="AI15" s="124"/>
      <c r="AJ15" s="8"/>
      <c r="AK15" s="122" t="s">
        <v>7</v>
      </c>
      <c r="AL15" s="123"/>
      <c r="AM15" s="123"/>
      <c r="AN15" s="123"/>
      <c r="AO15" s="123"/>
      <c r="AP15" s="123"/>
      <c r="AQ15" s="123"/>
      <c r="AR15" s="124"/>
    </row>
    <row r="16" spans="1:52" ht="12" customHeight="1" x14ac:dyDescent="0.2">
      <c r="A16" s="9" t="s">
        <v>0</v>
      </c>
      <c r="B16" s="125" t="s">
        <v>1</v>
      </c>
      <c r="C16" s="125" t="s">
        <v>2</v>
      </c>
      <c r="D16" s="125" t="s">
        <v>3</v>
      </c>
      <c r="E16" s="125" t="s">
        <v>4</v>
      </c>
      <c r="F16" s="485" t="s">
        <v>5</v>
      </c>
      <c r="G16" s="486"/>
      <c r="H16" s="9" t="s">
        <v>6</v>
      </c>
      <c r="I16" s="8"/>
      <c r="J16" s="9" t="s">
        <v>0</v>
      </c>
      <c r="K16" s="10" t="s">
        <v>1</v>
      </c>
      <c r="L16" s="10" t="s">
        <v>2</v>
      </c>
      <c r="M16" s="10" t="s">
        <v>3</v>
      </c>
      <c r="N16" s="10" t="s">
        <v>4</v>
      </c>
      <c r="O16" s="485" t="s">
        <v>5</v>
      </c>
      <c r="P16" s="486"/>
      <c r="Q16" s="9" t="s">
        <v>6</v>
      </c>
      <c r="R16" s="8"/>
      <c r="S16" s="9" t="s">
        <v>0</v>
      </c>
      <c r="T16" s="10" t="s">
        <v>1</v>
      </c>
      <c r="U16" s="10" t="s">
        <v>2</v>
      </c>
      <c r="V16" s="10" t="s">
        <v>3</v>
      </c>
      <c r="W16" s="10" t="s">
        <v>4</v>
      </c>
      <c r="X16" s="485" t="s">
        <v>5</v>
      </c>
      <c r="Y16" s="486"/>
      <c r="Z16" s="9" t="s">
        <v>6</v>
      </c>
      <c r="AB16" s="9" t="s">
        <v>0</v>
      </c>
      <c r="AC16" s="10" t="s">
        <v>1</v>
      </c>
      <c r="AD16" s="10" t="s">
        <v>2</v>
      </c>
      <c r="AE16" s="10" t="s">
        <v>3</v>
      </c>
      <c r="AF16" s="10" t="s">
        <v>4</v>
      </c>
      <c r="AG16" s="485" t="s">
        <v>5</v>
      </c>
      <c r="AH16" s="486"/>
      <c r="AI16" s="9" t="s">
        <v>6</v>
      </c>
      <c r="AJ16" s="8"/>
      <c r="AK16" s="9" t="s">
        <v>0</v>
      </c>
      <c r="AL16" s="10" t="s">
        <v>1</v>
      </c>
      <c r="AM16" s="10" t="s">
        <v>2</v>
      </c>
      <c r="AN16" s="10" t="s">
        <v>3</v>
      </c>
      <c r="AO16" s="10" t="s">
        <v>4</v>
      </c>
      <c r="AP16" s="485" t="s">
        <v>5</v>
      </c>
      <c r="AQ16" s="486"/>
      <c r="AR16" s="9" t="s">
        <v>6</v>
      </c>
    </row>
    <row r="17" spans="1:44" ht="14.1" customHeight="1" x14ac:dyDescent="0.2">
      <c r="A17" s="121"/>
      <c r="B17" s="188"/>
      <c r="C17" s="188"/>
      <c r="D17" s="117"/>
      <c r="E17" s="171"/>
      <c r="F17" s="534">
        <v>1</v>
      </c>
      <c r="G17" s="535"/>
      <c r="H17" s="121">
        <f t="shared" ref="H17:H26" si="0">F17+1</f>
        <v>2</v>
      </c>
      <c r="I17" s="95"/>
      <c r="J17" s="121"/>
      <c r="K17" s="115"/>
      <c r="L17" s="115"/>
      <c r="M17" s="117"/>
      <c r="N17" s="117">
        <f>M17+1</f>
        <v>1</v>
      </c>
      <c r="O17" s="534">
        <f>N17+1</f>
        <v>2</v>
      </c>
      <c r="P17" s="535"/>
      <c r="Q17" s="121">
        <f t="shared" ref="Q17:Q24" si="1">O17+1</f>
        <v>3</v>
      </c>
      <c r="R17" s="95"/>
      <c r="S17" s="121"/>
      <c r="T17" s="171"/>
      <c r="U17" s="188"/>
      <c r="V17" s="171"/>
      <c r="W17" s="121">
        <f>V17+1</f>
        <v>1</v>
      </c>
      <c r="X17" s="487">
        <f>W17+1</f>
        <v>2</v>
      </c>
      <c r="Y17" s="488"/>
      <c r="Z17" s="121">
        <f t="shared" ref="Z17:Z26" si="2">X17+1</f>
        <v>3</v>
      </c>
      <c r="AB17" s="119"/>
      <c r="AC17" s="115"/>
      <c r="AD17" s="115"/>
      <c r="AE17" s="117"/>
      <c r="AF17" s="117"/>
      <c r="AG17" s="487">
        <v>1</v>
      </c>
      <c r="AH17" s="488"/>
      <c r="AI17" s="121">
        <f t="shared" ref="AI17:AI26" si="3">AG17+1</f>
        <v>2</v>
      </c>
      <c r="AJ17" s="95"/>
      <c r="AK17" s="121"/>
      <c r="AL17" s="115"/>
      <c r="AM17" s="188"/>
      <c r="AN17" s="117"/>
      <c r="AO17" s="171"/>
      <c r="AP17" s="491"/>
      <c r="AQ17" s="492"/>
      <c r="AR17" s="121">
        <v>1</v>
      </c>
    </row>
    <row r="18" spans="1:44" ht="9.9499999999999993" customHeight="1" x14ac:dyDescent="0.2">
      <c r="A18" s="120"/>
      <c r="B18" s="172"/>
      <c r="C18" s="172"/>
      <c r="D18" s="116"/>
      <c r="E18" s="172"/>
      <c r="F18" s="145">
        <f t="shared" ref="F18:F26" si="4">E18+1</f>
        <v>1</v>
      </c>
      <c r="G18" s="146"/>
      <c r="H18" s="120">
        <f t="shared" si="0"/>
        <v>2</v>
      </c>
      <c r="I18" s="118"/>
      <c r="J18" s="120"/>
      <c r="K18" s="116"/>
      <c r="L18" s="116"/>
      <c r="M18" s="116"/>
      <c r="N18" s="116">
        <f>D62+1</f>
        <v>91</v>
      </c>
      <c r="O18" s="145">
        <f t="shared" ref="O18:O26" si="5">N18+1</f>
        <v>92</v>
      </c>
      <c r="P18" s="146"/>
      <c r="Q18" s="120">
        <f t="shared" si="1"/>
        <v>93</v>
      </c>
      <c r="R18" s="118"/>
      <c r="S18" s="120"/>
      <c r="T18" s="172"/>
      <c r="U18" s="172"/>
      <c r="V18" s="172"/>
      <c r="W18" s="120">
        <f>M62+1</f>
        <v>182</v>
      </c>
      <c r="X18" s="144">
        <f t="shared" ref="X18:X26" si="6">W18+1</f>
        <v>183</v>
      </c>
      <c r="Y18" s="143" t="s">
        <v>119</v>
      </c>
      <c r="Z18" s="120">
        <f t="shared" si="2"/>
        <v>184</v>
      </c>
      <c r="AB18" s="120"/>
      <c r="AC18" s="116"/>
      <c r="AD18" s="116"/>
      <c r="AE18" s="116"/>
      <c r="AF18" s="116"/>
      <c r="AG18" s="144">
        <f>W62+1</f>
        <v>274</v>
      </c>
      <c r="AH18" s="143"/>
      <c r="AI18" s="120">
        <f t="shared" si="3"/>
        <v>275</v>
      </c>
      <c r="AJ18" s="118"/>
      <c r="AK18" s="120"/>
      <c r="AL18" s="116"/>
      <c r="AM18" s="172"/>
      <c r="AN18" s="116"/>
      <c r="AO18" s="172"/>
      <c r="AP18" s="162"/>
      <c r="AQ18" s="163"/>
      <c r="AR18" s="120">
        <f>AG62+1</f>
        <v>366</v>
      </c>
    </row>
    <row r="19" spans="1:44" ht="14.1" customHeight="1" x14ac:dyDescent="0.2">
      <c r="A19" s="119">
        <f t="shared" ref="A19:A28" si="7">H17+1</f>
        <v>3</v>
      </c>
      <c r="B19" s="115">
        <f t="shared" ref="B19:E26" si="8">A19+1</f>
        <v>4</v>
      </c>
      <c r="C19" s="115">
        <f t="shared" si="8"/>
        <v>5</v>
      </c>
      <c r="D19" s="117">
        <f t="shared" si="8"/>
        <v>6</v>
      </c>
      <c r="E19" s="117">
        <f t="shared" si="8"/>
        <v>7</v>
      </c>
      <c r="F19" s="487">
        <f t="shared" si="4"/>
        <v>8</v>
      </c>
      <c r="G19" s="488"/>
      <c r="H19" s="121">
        <f t="shared" si="0"/>
        <v>9</v>
      </c>
      <c r="I19" s="95"/>
      <c r="J19" s="119">
        <f t="shared" ref="J19:J26" si="9">Q17+1</f>
        <v>4</v>
      </c>
      <c r="K19" s="119">
        <f t="shared" ref="K19:N26" si="10">J19+1</f>
        <v>5</v>
      </c>
      <c r="L19" s="115">
        <f t="shared" si="10"/>
        <v>6</v>
      </c>
      <c r="M19" s="117">
        <f t="shared" si="10"/>
        <v>7</v>
      </c>
      <c r="N19" s="117">
        <f t="shared" si="10"/>
        <v>8</v>
      </c>
      <c r="O19" s="491">
        <f t="shared" si="5"/>
        <v>9</v>
      </c>
      <c r="P19" s="492"/>
      <c r="Q19" s="121">
        <f t="shared" si="1"/>
        <v>10</v>
      </c>
      <c r="R19" s="95"/>
      <c r="S19" s="119">
        <f t="shared" ref="S19:S26" si="11">Z17+1</f>
        <v>4</v>
      </c>
      <c r="T19" s="115">
        <f t="shared" ref="T19:W26" si="12">S19+1</f>
        <v>5</v>
      </c>
      <c r="U19" s="115">
        <f t="shared" si="12"/>
        <v>6</v>
      </c>
      <c r="V19" s="117">
        <f t="shared" si="12"/>
        <v>7</v>
      </c>
      <c r="W19" s="117">
        <f t="shared" si="12"/>
        <v>8</v>
      </c>
      <c r="X19" s="487">
        <f t="shared" si="6"/>
        <v>9</v>
      </c>
      <c r="Y19" s="488"/>
      <c r="Z19" s="121">
        <f t="shared" si="2"/>
        <v>10</v>
      </c>
      <c r="AB19" s="119">
        <f t="shared" ref="AB19:AB28" si="13">AI17+1</f>
        <v>3</v>
      </c>
      <c r="AC19" s="188">
        <f t="shared" ref="AC19:AG26" si="14">AB19+1</f>
        <v>4</v>
      </c>
      <c r="AD19" s="115">
        <f t="shared" si="14"/>
        <v>5</v>
      </c>
      <c r="AE19" s="117">
        <f t="shared" si="14"/>
        <v>6</v>
      </c>
      <c r="AF19" s="117">
        <f t="shared" si="14"/>
        <v>7</v>
      </c>
      <c r="AG19" s="487">
        <f t="shared" si="14"/>
        <v>8</v>
      </c>
      <c r="AH19" s="488"/>
      <c r="AI19" s="121">
        <f t="shared" si="3"/>
        <v>9</v>
      </c>
      <c r="AJ19" s="95"/>
      <c r="AK19" s="119">
        <f t="shared" ref="AK19:AK28" si="15">AR17+1</f>
        <v>2</v>
      </c>
      <c r="AL19" s="119">
        <f t="shared" ref="AL19:AP26" si="16">AK19+1</f>
        <v>3</v>
      </c>
      <c r="AM19" s="115">
        <f t="shared" si="16"/>
        <v>4</v>
      </c>
      <c r="AN19" s="117">
        <f t="shared" si="16"/>
        <v>5</v>
      </c>
      <c r="AO19" s="117">
        <f t="shared" si="16"/>
        <v>6</v>
      </c>
      <c r="AP19" s="487">
        <f t="shared" si="16"/>
        <v>7</v>
      </c>
      <c r="AQ19" s="488"/>
      <c r="AR19" s="121">
        <f t="shared" ref="AR19:AR26" si="17">AP19+1</f>
        <v>8</v>
      </c>
    </row>
    <row r="20" spans="1:44" ht="9.9499999999999993" customHeight="1" x14ac:dyDescent="0.2">
      <c r="A20" s="120">
        <f t="shared" si="7"/>
        <v>3</v>
      </c>
      <c r="B20" s="116">
        <f t="shared" si="8"/>
        <v>4</v>
      </c>
      <c r="C20" s="116">
        <f t="shared" si="8"/>
        <v>5</v>
      </c>
      <c r="D20" s="116">
        <f t="shared" si="8"/>
        <v>6</v>
      </c>
      <c r="E20" s="116">
        <f t="shared" si="8"/>
        <v>7</v>
      </c>
      <c r="F20" s="144">
        <f t="shared" si="4"/>
        <v>8</v>
      </c>
      <c r="G20" s="143" t="s">
        <v>119</v>
      </c>
      <c r="H20" s="120">
        <f t="shared" si="0"/>
        <v>9</v>
      </c>
      <c r="I20" s="118"/>
      <c r="J20" s="120">
        <f t="shared" si="9"/>
        <v>94</v>
      </c>
      <c r="K20" s="120">
        <f t="shared" si="10"/>
        <v>95</v>
      </c>
      <c r="L20" s="116">
        <f t="shared" si="10"/>
        <v>96</v>
      </c>
      <c r="M20" s="116">
        <f t="shared" si="10"/>
        <v>97</v>
      </c>
      <c r="N20" s="116">
        <f t="shared" si="10"/>
        <v>98</v>
      </c>
      <c r="O20" s="162">
        <f t="shared" si="5"/>
        <v>99</v>
      </c>
      <c r="P20" s="163" t="s">
        <v>119</v>
      </c>
      <c r="Q20" s="120">
        <f t="shared" si="1"/>
        <v>100</v>
      </c>
      <c r="R20" s="118"/>
      <c r="S20" s="120">
        <f t="shared" si="11"/>
        <v>185</v>
      </c>
      <c r="T20" s="116">
        <f t="shared" si="12"/>
        <v>186</v>
      </c>
      <c r="U20" s="116">
        <f t="shared" si="12"/>
        <v>187</v>
      </c>
      <c r="V20" s="116">
        <f t="shared" si="12"/>
        <v>188</v>
      </c>
      <c r="W20" s="116">
        <f t="shared" si="12"/>
        <v>189</v>
      </c>
      <c r="X20" s="144">
        <f t="shared" si="6"/>
        <v>190</v>
      </c>
      <c r="Y20" s="143"/>
      <c r="Z20" s="120">
        <f t="shared" si="2"/>
        <v>191</v>
      </c>
      <c r="AB20" s="120">
        <f t="shared" si="13"/>
        <v>276</v>
      </c>
      <c r="AC20" s="172">
        <f t="shared" si="14"/>
        <v>277</v>
      </c>
      <c r="AD20" s="116">
        <f t="shared" si="14"/>
        <v>278</v>
      </c>
      <c r="AE20" s="116">
        <f t="shared" si="14"/>
        <v>279</v>
      </c>
      <c r="AF20" s="116">
        <f t="shared" si="14"/>
        <v>280</v>
      </c>
      <c r="AG20" s="144">
        <f t="shared" si="14"/>
        <v>281</v>
      </c>
      <c r="AH20" s="143" t="s">
        <v>119</v>
      </c>
      <c r="AI20" s="120">
        <f t="shared" si="3"/>
        <v>282</v>
      </c>
      <c r="AJ20" s="118"/>
      <c r="AK20" s="120">
        <f t="shared" si="15"/>
        <v>367</v>
      </c>
      <c r="AL20" s="120">
        <f t="shared" si="16"/>
        <v>368</v>
      </c>
      <c r="AM20" s="116">
        <f t="shared" si="16"/>
        <v>369</v>
      </c>
      <c r="AN20" s="116">
        <f t="shared" si="16"/>
        <v>370</v>
      </c>
      <c r="AO20" s="116">
        <f t="shared" si="16"/>
        <v>371</v>
      </c>
      <c r="AP20" s="144">
        <f t="shared" si="16"/>
        <v>372</v>
      </c>
      <c r="AQ20" s="143"/>
      <c r="AR20" s="120">
        <f t="shared" si="17"/>
        <v>373</v>
      </c>
    </row>
    <row r="21" spans="1:44" ht="14.1" customHeight="1" x14ac:dyDescent="0.2">
      <c r="A21" s="119">
        <f t="shared" si="7"/>
        <v>10</v>
      </c>
      <c r="B21" s="115">
        <f t="shared" si="8"/>
        <v>11</v>
      </c>
      <c r="C21" s="115">
        <f t="shared" si="8"/>
        <v>12</v>
      </c>
      <c r="D21" s="117">
        <f t="shared" si="8"/>
        <v>13</v>
      </c>
      <c r="E21" s="117">
        <f t="shared" si="8"/>
        <v>14</v>
      </c>
      <c r="F21" s="487">
        <f t="shared" si="4"/>
        <v>15</v>
      </c>
      <c r="G21" s="488"/>
      <c r="H21" s="121">
        <f t="shared" si="0"/>
        <v>16</v>
      </c>
      <c r="I21" s="95"/>
      <c r="J21" s="119">
        <f t="shared" si="9"/>
        <v>11</v>
      </c>
      <c r="K21" s="188">
        <f t="shared" si="10"/>
        <v>12</v>
      </c>
      <c r="L21" s="115">
        <f t="shared" si="10"/>
        <v>13</v>
      </c>
      <c r="M21" s="117">
        <f t="shared" si="10"/>
        <v>14</v>
      </c>
      <c r="N21" s="117">
        <f t="shared" si="10"/>
        <v>15</v>
      </c>
      <c r="O21" s="491">
        <f t="shared" si="5"/>
        <v>16</v>
      </c>
      <c r="P21" s="492"/>
      <c r="Q21" s="121">
        <f t="shared" si="1"/>
        <v>17</v>
      </c>
      <c r="R21" s="95"/>
      <c r="S21" s="119">
        <f t="shared" si="11"/>
        <v>11</v>
      </c>
      <c r="T21" s="115">
        <f t="shared" si="12"/>
        <v>12</v>
      </c>
      <c r="U21" s="115">
        <f t="shared" si="12"/>
        <v>13</v>
      </c>
      <c r="V21" s="117">
        <f t="shared" si="12"/>
        <v>14</v>
      </c>
      <c r="W21" s="117">
        <f t="shared" si="12"/>
        <v>15</v>
      </c>
      <c r="X21" s="487">
        <f t="shared" si="6"/>
        <v>16</v>
      </c>
      <c r="Y21" s="488"/>
      <c r="Z21" s="121">
        <f t="shared" si="2"/>
        <v>17</v>
      </c>
      <c r="AB21" s="119">
        <f t="shared" si="13"/>
        <v>10</v>
      </c>
      <c r="AC21" s="119">
        <f t="shared" si="14"/>
        <v>11</v>
      </c>
      <c r="AD21" s="115">
        <f t="shared" si="14"/>
        <v>12</v>
      </c>
      <c r="AE21" s="117">
        <f t="shared" si="14"/>
        <v>13</v>
      </c>
      <c r="AF21" s="117">
        <f t="shared" si="14"/>
        <v>14</v>
      </c>
      <c r="AG21" s="487">
        <f t="shared" si="14"/>
        <v>15</v>
      </c>
      <c r="AH21" s="488"/>
      <c r="AI21" s="121">
        <f t="shared" si="3"/>
        <v>16</v>
      </c>
      <c r="AJ21" s="95"/>
      <c r="AK21" s="119">
        <f t="shared" si="15"/>
        <v>9</v>
      </c>
      <c r="AL21" s="115">
        <f t="shared" si="16"/>
        <v>10</v>
      </c>
      <c r="AM21" s="115">
        <f t="shared" si="16"/>
        <v>11</v>
      </c>
      <c r="AN21" s="117">
        <f t="shared" si="16"/>
        <v>12</v>
      </c>
      <c r="AO21" s="117">
        <f t="shared" si="16"/>
        <v>13</v>
      </c>
      <c r="AP21" s="487">
        <f t="shared" si="16"/>
        <v>14</v>
      </c>
      <c r="AQ21" s="488"/>
      <c r="AR21" s="121">
        <f t="shared" si="17"/>
        <v>15</v>
      </c>
    </row>
    <row r="22" spans="1:44" ht="9.9499999999999993" customHeight="1" x14ac:dyDescent="0.2">
      <c r="A22" s="120">
        <f t="shared" si="7"/>
        <v>10</v>
      </c>
      <c r="B22" s="116">
        <f t="shared" si="8"/>
        <v>11</v>
      </c>
      <c r="C22" s="116">
        <f t="shared" si="8"/>
        <v>12</v>
      </c>
      <c r="D22" s="116">
        <f t="shared" si="8"/>
        <v>13</v>
      </c>
      <c r="E22" s="116">
        <f t="shared" si="8"/>
        <v>14</v>
      </c>
      <c r="F22" s="144">
        <f t="shared" si="4"/>
        <v>15</v>
      </c>
      <c r="H22" s="120">
        <f t="shared" si="0"/>
        <v>16</v>
      </c>
      <c r="I22" s="118"/>
      <c r="J22" s="120">
        <f t="shared" si="9"/>
        <v>101</v>
      </c>
      <c r="K22" s="172">
        <f t="shared" si="10"/>
        <v>102</v>
      </c>
      <c r="L22" s="116">
        <f t="shared" si="10"/>
        <v>103</v>
      </c>
      <c r="M22" s="116">
        <f t="shared" si="10"/>
        <v>104</v>
      </c>
      <c r="N22" s="116">
        <f t="shared" si="10"/>
        <v>105</v>
      </c>
      <c r="O22" s="162">
        <f t="shared" si="5"/>
        <v>106</v>
      </c>
      <c r="P22" s="143"/>
      <c r="Q22" s="120">
        <f t="shared" si="1"/>
        <v>107</v>
      </c>
      <c r="R22" s="118"/>
      <c r="S22" s="120">
        <f t="shared" si="11"/>
        <v>192</v>
      </c>
      <c r="T22" s="116">
        <f t="shared" si="12"/>
        <v>193</v>
      </c>
      <c r="U22" s="116">
        <f t="shared" si="12"/>
        <v>194</v>
      </c>
      <c r="V22" s="116">
        <f t="shared" si="12"/>
        <v>195</v>
      </c>
      <c r="W22" s="116">
        <f t="shared" si="12"/>
        <v>196</v>
      </c>
      <c r="X22" s="144">
        <f t="shared" si="6"/>
        <v>197</v>
      </c>
      <c r="Y22" s="143" t="s">
        <v>119</v>
      </c>
      <c r="Z22" s="120">
        <f t="shared" si="2"/>
        <v>198</v>
      </c>
      <c r="AB22" s="120">
        <f t="shared" si="13"/>
        <v>283</v>
      </c>
      <c r="AC22" s="120">
        <f t="shared" si="14"/>
        <v>284</v>
      </c>
      <c r="AD22" s="116">
        <f t="shared" si="14"/>
        <v>285</v>
      </c>
      <c r="AE22" s="116">
        <f t="shared" si="14"/>
        <v>286</v>
      </c>
      <c r="AF22" s="116">
        <f t="shared" si="14"/>
        <v>287</v>
      </c>
      <c r="AG22" s="144">
        <f t="shared" si="14"/>
        <v>288</v>
      </c>
      <c r="AH22" s="143"/>
      <c r="AI22" s="120">
        <f t="shared" si="3"/>
        <v>289</v>
      </c>
      <c r="AJ22" s="118"/>
      <c r="AK22" s="120">
        <f t="shared" si="15"/>
        <v>374</v>
      </c>
      <c r="AL22" s="116">
        <f t="shared" si="16"/>
        <v>375</v>
      </c>
      <c r="AM22" s="116">
        <f t="shared" si="16"/>
        <v>376</v>
      </c>
      <c r="AN22" s="116">
        <f t="shared" si="16"/>
        <v>377</v>
      </c>
      <c r="AO22" s="116">
        <f t="shared" si="16"/>
        <v>378</v>
      </c>
      <c r="AP22" s="144">
        <f t="shared" si="16"/>
        <v>379</v>
      </c>
      <c r="AQ22" s="143" t="s">
        <v>119</v>
      </c>
      <c r="AR22" s="120">
        <f t="shared" si="17"/>
        <v>380</v>
      </c>
    </row>
    <row r="23" spans="1:44" ht="14.1" customHeight="1" x14ac:dyDescent="0.2">
      <c r="A23" s="119">
        <f t="shared" si="7"/>
        <v>17</v>
      </c>
      <c r="B23" s="115">
        <f t="shared" si="8"/>
        <v>18</v>
      </c>
      <c r="C23" s="115">
        <f t="shared" si="8"/>
        <v>19</v>
      </c>
      <c r="D23" s="117">
        <f t="shared" si="8"/>
        <v>20</v>
      </c>
      <c r="E23" s="117">
        <f t="shared" si="8"/>
        <v>21</v>
      </c>
      <c r="F23" s="487">
        <f t="shared" si="4"/>
        <v>22</v>
      </c>
      <c r="G23" s="488"/>
      <c r="H23" s="121">
        <f t="shared" si="0"/>
        <v>23</v>
      </c>
      <c r="I23" s="95"/>
      <c r="J23" s="119">
        <f t="shared" si="9"/>
        <v>18</v>
      </c>
      <c r="K23" s="171">
        <f t="shared" si="10"/>
        <v>19</v>
      </c>
      <c r="L23" s="115">
        <f t="shared" si="10"/>
        <v>20</v>
      </c>
      <c r="M23" s="117">
        <f t="shared" si="10"/>
        <v>21</v>
      </c>
      <c r="N23" s="117">
        <f t="shared" si="10"/>
        <v>22</v>
      </c>
      <c r="O23" s="487">
        <f t="shared" si="5"/>
        <v>23</v>
      </c>
      <c r="P23" s="488"/>
      <c r="Q23" s="121">
        <f t="shared" si="1"/>
        <v>24</v>
      </c>
      <c r="R23" s="95"/>
      <c r="S23" s="119">
        <f t="shared" si="11"/>
        <v>18</v>
      </c>
      <c r="T23" s="115">
        <f t="shared" si="12"/>
        <v>19</v>
      </c>
      <c r="U23" s="115">
        <f t="shared" si="12"/>
        <v>20</v>
      </c>
      <c r="V23" s="117">
        <f t="shared" si="12"/>
        <v>21</v>
      </c>
      <c r="W23" s="117">
        <f t="shared" si="12"/>
        <v>22</v>
      </c>
      <c r="X23" s="487">
        <f t="shared" si="6"/>
        <v>23</v>
      </c>
      <c r="Y23" s="488"/>
      <c r="Z23" s="121">
        <f t="shared" si="2"/>
        <v>24</v>
      </c>
      <c r="AB23" s="119">
        <f t="shared" si="13"/>
        <v>17</v>
      </c>
      <c r="AC23" s="115">
        <f t="shared" si="14"/>
        <v>18</v>
      </c>
      <c r="AD23" s="115">
        <f t="shared" si="14"/>
        <v>19</v>
      </c>
      <c r="AE23" s="117">
        <f t="shared" si="14"/>
        <v>20</v>
      </c>
      <c r="AF23" s="117">
        <f t="shared" si="14"/>
        <v>21</v>
      </c>
      <c r="AG23" s="487">
        <f t="shared" si="14"/>
        <v>22</v>
      </c>
      <c r="AH23" s="488"/>
      <c r="AI23" s="121">
        <f t="shared" si="3"/>
        <v>23</v>
      </c>
      <c r="AJ23" s="95"/>
      <c r="AK23" s="119">
        <f t="shared" si="15"/>
        <v>16</v>
      </c>
      <c r="AL23" s="115">
        <f t="shared" si="16"/>
        <v>17</v>
      </c>
      <c r="AM23" s="115">
        <f t="shared" si="16"/>
        <v>18</v>
      </c>
      <c r="AN23" s="117">
        <f t="shared" si="16"/>
        <v>19</v>
      </c>
      <c r="AO23" s="117">
        <f t="shared" si="16"/>
        <v>20</v>
      </c>
      <c r="AP23" s="487">
        <f t="shared" si="16"/>
        <v>21</v>
      </c>
      <c r="AQ23" s="488"/>
      <c r="AR23" s="121">
        <f t="shared" si="17"/>
        <v>22</v>
      </c>
    </row>
    <row r="24" spans="1:44" ht="9.9499999999999993" customHeight="1" x14ac:dyDescent="0.2">
      <c r="A24" s="120">
        <f t="shared" si="7"/>
        <v>17</v>
      </c>
      <c r="B24" s="116">
        <f t="shared" si="8"/>
        <v>18</v>
      </c>
      <c r="C24" s="116">
        <f t="shared" si="8"/>
        <v>19</v>
      </c>
      <c r="D24" s="116">
        <f t="shared" si="8"/>
        <v>20</v>
      </c>
      <c r="E24" s="116">
        <f t="shared" si="8"/>
        <v>21</v>
      </c>
      <c r="F24" s="144">
        <f t="shared" si="4"/>
        <v>22</v>
      </c>
      <c r="G24" s="143" t="s">
        <v>119</v>
      </c>
      <c r="H24" s="120">
        <f t="shared" si="0"/>
        <v>23</v>
      </c>
      <c r="I24" s="118"/>
      <c r="J24" s="120">
        <f t="shared" si="9"/>
        <v>108</v>
      </c>
      <c r="K24" s="172">
        <f t="shared" si="10"/>
        <v>109</v>
      </c>
      <c r="L24" s="116">
        <f t="shared" si="10"/>
        <v>110</v>
      </c>
      <c r="M24" s="116">
        <f t="shared" si="10"/>
        <v>111</v>
      </c>
      <c r="N24" s="116">
        <f t="shared" si="10"/>
        <v>112</v>
      </c>
      <c r="O24" s="144">
        <f t="shared" si="5"/>
        <v>113</v>
      </c>
      <c r="P24" s="163" t="s">
        <v>119</v>
      </c>
      <c r="Q24" s="120">
        <f t="shared" si="1"/>
        <v>114</v>
      </c>
      <c r="R24" s="118"/>
      <c r="S24" s="120">
        <f t="shared" si="11"/>
        <v>199</v>
      </c>
      <c r="T24" s="116">
        <f t="shared" si="12"/>
        <v>200</v>
      </c>
      <c r="U24" s="116">
        <f t="shared" si="12"/>
        <v>201</v>
      </c>
      <c r="V24" s="116">
        <f t="shared" si="12"/>
        <v>202</v>
      </c>
      <c r="W24" s="116">
        <f t="shared" si="12"/>
        <v>203</v>
      </c>
      <c r="X24" s="144">
        <f t="shared" si="6"/>
        <v>204</v>
      </c>
      <c r="Y24" s="143"/>
      <c r="Z24" s="120">
        <f t="shared" si="2"/>
        <v>205</v>
      </c>
      <c r="AB24" s="120">
        <f t="shared" si="13"/>
        <v>290</v>
      </c>
      <c r="AC24" s="116">
        <f t="shared" si="14"/>
        <v>291</v>
      </c>
      <c r="AD24" s="116">
        <f t="shared" si="14"/>
        <v>292</v>
      </c>
      <c r="AE24" s="116">
        <f t="shared" si="14"/>
        <v>293</v>
      </c>
      <c r="AF24" s="116">
        <f t="shared" si="14"/>
        <v>294</v>
      </c>
      <c r="AG24" s="144">
        <f t="shared" si="14"/>
        <v>295</v>
      </c>
      <c r="AH24" s="143" t="s">
        <v>119</v>
      </c>
      <c r="AI24" s="120">
        <f t="shared" si="3"/>
        <v>296</v>
      </c>
      <c r="AJ24" s="118"/>
      <c r="AK24" s="120">
        <f t="shared" si="15"/>
        <v>381</v>
      </c>
      <c r="AL24" s="116">
        <f t="shared" si="16"/>
        <v>382</v>
      </c>
      <c r="AM24" s="116">
        <f t="shared" si="16"/>
        <v>383</v>
      </c>
      <c r="AN24" s="116">
        <f t="shared" si="16"/>
        <v>384</v>
      </c>
      <c r="AO24" s="116">
        <f t="shared" si="16"/>
        <v>385</v>
      </c>
      <c r="AP24" s="144">
        <f t="shared" si="16"/>
        <v>386</v>
      </c>
      <c r="AQ24" s="143"/>
      <c r="AR24" s="120">
        <f t="shared" si="17"/>
        <v>387</v>
      </c>
    </row>
    <row r="25" spans="1:44" ht="14.1" customHeight="1" x14ac:dyDescent="0.2">
      <c r="A25" s="119">
        <f t="shared" si="7"/>
        <v>24</v>
      </c>
      <c r="B25" s="115">
        <f t="shared" si="8"/>
        <v>25</v>
      </c>
      <c r="C25" s="115">
        <f t="shared" si="8"/>
        <v>26</v>
      </c>
      <c r="D25" s="115">
        <f t="shared" si="8"/>
        <v>27</v>
      </c>
      <c r="E25" s="115">
        <f t="shared" si="8"/>
        <v>28</v>
      </c>
      <c r="F25" s="487">
        <f t="shared" si="4"/>
        <v>29</v>
      </c>
      <c r="G25" s="510"/>
      <c r="H25" s="121">
        <f t="shared" si="0"/>
        <v>30</v>
      </c>
      <c r="I25" s="95"/>
      <c r="J25" s="119">
        <f t="shared" si="9"/>
        <v>25</v>
      </c>
      <c r="K25" s="115">
        <f t="shared" si="10"/>
        <v>26</v>
      </c>
      <c r="L25" s="115">
        <f t="shared" si="10"/>
        <v>27</v>
      </c>
      <c r="M25" s="115">
        <f t="shared" si="10"/>
        <v>28</v>
      </c>
      <c r="N25" s="115">
        <f t="shared" si="10"/>
        <v>29</v>
      </c>
      <c r="O25" s="487">
        <f t="shared" si="5"/>
        <v>30</v>
      </c>
      <c r="P25" s="488"/>
      <c r="Q25" s="121"/>
      <c r="R25" s="95"/>
      <c r="S25" s="119">
        <f t="shared" si="11"/>
        <v>25</v>
      </c>
      <c r="T25" s="115">
        <f t="shared" si="12"/>
        <v>26</v>
      </c>
      <c r="U25" s="115">
        <f t="shared" si="12"/>
        <v>27</v>
      </c>
      <c r="V25" s="115">
        <f t="shared" si="12"/>
        <v>28</v>
      </c>
      <c r="W25" s="115">
        <f t="shared" si="12"/>
        <v>29</v>
      </c>
      <c r="X25" s="487">
        <f t="shared" si="6"/>
        <v>30</v>
      </c>
      <c r="Y25" s="488"/>
      <c r="Z25" s="121">
        <f t="shared" si="2"/>
        <v>31</v>
      </c>
      <c r="AB25" s="119">
        <f t="shared" si="13"/>
        <v>24</v>
      </c>
      <c r="AC25" s="115">
        <f t="shared" si="14"/>
        <v>25</v>
      </c>
      <c r="AD25" s="115">
        <f t="shared" si="14"/>
        <v>26</v>
      </c>
      <c r="AE25" s="115">
        <f t="shared" si="14"/>
        <v>27</v>
      </c>
      <c r="AF25" s="115">
        <f t="shared" si="14"/>
        <v>28</v>
      </c>
      <c r="AG25" s="487">
        <f t="shared" si="14"/>
        <v>29</v>
      </c>
      <c r="AH25" s="488"/>
      <c r="AI25" s="121">
        <f t="shared" si="3"/>
        <v>30</v>
      </c>
      <c r="AJ25" s="95"/>
      <c r="AK25" s="119">
        <f t="shared" si="15"/>
        <v>23</v>
      </c>
      <c r="AL25" s="115">
        <f t="shared" si="16"/>
        <v>24</v>
      </c>
      <c r="AM25" s="115">
        <f t="shared" si="16"/>
        <v>25</v>
      </c>
      <c r="AN25" s="115">
        <f t="shared" si="16"/>
        <v>26</v>
      </c>
      <c r="AO25" s="115">
        <f t="shared" si="16"/>
        <v>27</v>
      </c>
      <c r="AP25" s="487">
        <f t="shared" si="16"/>
        <v>28</v>
      </c>
      <c r="AQ25" s="488"/>
      <c r="AR25" s="121">
        <f t="shared" si="17"/>
        <v>29</v>
      </c>
    </row>
    <row r="26" spans="1:44" ht="9.9499999999999993" customHeight="1" x14ac:dyDescent="0.2">
      <c r="A26" s="120">
        <f t="shared" si="7"/>
        <v>24</v>
      </c>
      <c r="B26" s="116">
        <f t="shared" si="8"/>
        <v>25</v>
      </c>
      <c r="C26" s="116">
        <f t="shared" si="8"/>
        <v>26</v>
      </c>
      <c r="D26" s="116">
        <f t="shared" si="8"/>
        <v>27</v>
      </c>
      <c r="E26" s="116">
        <f t="shared" si="8"/>
        <v>28</v>
      </c>
      <c r="F26" s="144">
        <f t="shared" si="4"/>
        <v>29</v>
      </c>
      <c r="H26" s="120">
        <f t="shared" si="0"/>
        <v>30</v>
      </c>
      <c r="I26" s="118"/>
      <c r="J26" s="120">
        <f t="shared" si="9"/>
        <v>115</v>
      </c>
      <c r="K26" s="116">
        <f t="shared" si="10"/>
        <v>116</v>
      </c>
      <c r="L26" s="116">
        <f t="shared" si="10"/>
        <v>117</v>
      </c>
      <c r="M26" s="116">
        <f t="shared" si="10"/>
        <v>118</v>
      </c>
      <c r="N26" s="116">
        <f t="shared" si="10"/>
        <v>119</v>
      </c>
      <c r="O26" s="144">
        <f t="shared" si="5"/>
        <v>120</v>
      </c>
      <c r="P26" s="143"/>
      <c r="Q26" s="120"/>
      <c r="R26" s="118"/>
      <c r="S26" s="120">
        <f t="shared" si="11"/>
        <v>206</v>
      </c>
      <c r="T26" s="116">
        <f t="shared" si="12"/>
        <v>207</v>
      </c>
      <c r="U26" s="116">
        <f t="shared" si="12"/>
        <v>208</v>
      </c>
      <c r="V26" s="116">
        <f t="shared" si="12"/>
        <v>209</v>
      </c>
      <c r="W26" s="116">
        <f t="shared" si="12"/>
        <v>210</v>
      </c>
      <c r="X26" s="144">
        <f t="shared" si="6"/>
        <v>211</v>
      </c>
      <c r="Y26" s="143" t="s">
        <v>119</v>
      </c>
      <c r="Z26" s="120">
        <f t="shared" si="2"/>
        <v>212</v>
      </c>
      <c r="AB26" s="120">
        <f t="shared" si="13"/>
        <v>297</v>
      </c>
      <c r="AC26" s="116">
        <f t="shared" si="14"/>
        <v>298</v>
      </c>
      <c r="AD26" s="116">
        <f t="shared" si="14"/>
        <v>299</v>
      </c>
      <c r="AE26" s="116">
        <f t="shared" si="14"/>
        <v>300</v>
      </c>
      <c r="AF26" s="116">
        <f t="shared" si="14"/>
        <v>301</v>
      </c>
      <c r="AG26" s="144">
        <f t="shared" si="14"/>
        <v>302</v>
      </c>
      <c r="AH26" s="143"/>
      <c r="AI26" s="120">
        <f t="shared" si="3"/>
        <v>303</v>
      </c>
      <c r="AJ26" s="118"/>
      <c r="AK26" s="120">
        <f t="shared" si="15"/>
        <v>388</v>
      </c>
      <c r="AL26" s="116">
        <f t="shared" si="16"/>
        <v>389</v>
      </c>
      <c r="AM26" s="116">
        <f t="shared" si="16"/>
        <v>390</v>
      </c>
      <c r="AN26" s="116">
        <f t="shared" si="16"/>
        <v>391</v>
      </c>
      <c r="AO26" s="116">
        <f t="shared" si="16"/>
        <v>392</v>
      </c>
      <c r="AP26" s="144">
        <f t="shared" si="16"/>
        <v>393</v>
      </c>
      <c r="AQ26" s="143" t="s">
        <v>119</v>
      </c>
      <c r="AR26" s="120">
        <f t="shared" si="17"/>
        <v>394</v>
      </c>
    </row>
    <row r="27" spans="1:44" ht="14.1" customHeight="1" outlineLevel="1" x14ac:dyDescent="0.2">
      <c r="A27" s="119">
        <f t="shared" si="7"/>
        <v>31</v>
      </c>
      <c r="B27" s="115"/>
      <c r="C27" s="115"/>
      <c r="D27" s="117"/>
      <c r="E27" s="117"/>
      <c r="F27" s="487"/>
      <c r="G27" s="488"/>
      <c r="H27" s="121"/>
      <c r="I27" s="95"/>
      <c r="J27" s="119"/>
      <c r="K27" s="115"/>
      <c r="L27" s="115"/>
      <c r="M27" s="117"/>
      <c r="N27" s="117"/>
      <c r="O27" s="487"/>
      <c r="P27" s="488"/>
      <c r="Q27" s="121"/>
      <c r="R27" s="95"/>
      <c r="S27" s="119"/>
      <c r="T27" s="115"/>
      <c r="U27" s="115"/>
      <c r="V27" s="117"/>
      <c r="W27" s="117"/>
      <c r="X27" s="487"/>
      <c r="Y27" s="488"/>
      <c r="Z27" s="121"/>
      <c r="AB27" s="119">
        <f t="shared" si="13"/>
        <v>31</v>
      </c>
      <c r="AC27" s="115"/>
      <c r="AD27" s="115"/>
      <c r="AE27" s="117"/>
      <c r="AF27" s="117"/>
      <c r="AG27" s="487"/>
      <c r="AH27" s="488"/>
      <c r="AI27" s="121"/>
      <c r="AJ27" s="95"/>
      <c r="AK27" s="119">
        <f t="shared" si="15"/>
        <v>30</v>
      </c>
      <c r="AL27" s="115">
        <f>AK27+1</f>
        <v>31</v>
      </c>
      <c r="AM27" s="115"/>
      <c r="AN27" s="117"/>
      <c r="AO27" s="117"/>
      <c r="AP27" s="487"/>
      <c r="AQ27" s="488"/>
      <c r="AR27" s="121"/>
    </row>
    <row r="28" spans="1:44" ht="9.9499999999999993" customHeight="1" outlineLevel="1" x14ac:dyDescent="0.2">
      <c r="A28" s="120">
        <f t="shared" si="7"/>
        <v>31</v>
      </c>
      <c r="B28" s="116"/>
      <c r="C28" s="116"/>
      <c r="D28" s="116"/>
      <c r="E28" s="116"/>
      <c r="F28" s="144"/>
      <c r="G28" s="143"/>
      <c r="H28" s="120"/>
      <c r="I28" s="118"/>
      <c r="J28" s="120"/>
      <c r="K28" s="116"/>
      <c r="L28" s="116"/>
      <c r="M28" s="116"/>
      <c r="N28" s="116"/>
      <c r="O28" s="144"/>
      <c r="P28" s="143"/>
      <c r="Q28" s="120"/>
      <c r="R28" s="118"/>
      <c r="S28" s="120"/>
      <c r="T28" s="116"/>
      <c r="U28" s="116"/>
      <c r="V28" s="116"/>
      <c r="W28" s="116"/>
      <c r="X28" s="144"/>
      <c r="Y28" s="143"/>
      <c r="Z28" s="120"/>
      <c r="AB28" s="120">
        <f t="shared" si="13"/>
        <v>304</v>
      </c>
      <c r="AC28" s="116"/>
      <c r="AD28" s="116"/>
      <c r="AE28" s="116"/>
      <c r="AF28" s="116"/>
      <c r="AG28" s="144"/>
      <c r="AH28" s="143"/>
      <c r="AI28" s="120"/>
      <c r="AJ28" s="118"/>
      <c r="AK28" s="120">
        <f t="shared" si="15"/>
        <v>395</v>
      </c>
      <c r="AL28" s="116">
        <f>AK28+1</f>
        <v>396</v>
      </c>
      <c r="AM28" s="116"/>
      <c r="AN28" s="116"/>
      <c r="AO28" s="116"/>
      <c r="AP28" s="144"/>
      <c r="AQ28" s="143"/>
      <c r="AR28" s="120"/>
    </row>
    <row r="29" spans="1:44" ht="2.1" customHeight="1" x14ac:dyDescent="0.2"/>
    <row r="30" spans="1:44" ht="9.9499999999999993" hidden="1" customHeight="1" outlineLevel="1" x14ac:dyDescent="0.2">
      <c r="A30" s="493" t="s">
        <v>28</v>
      </c>
      <c r="B30" s="494"/>
      <c r="C30" s="494"/>
      <c r="D30" s="495"/>
      <c r="E30" s="496" t="s">
        <v>40</v>
      </c>
      <c r="F30" s="497"/>
      <c r="G30" s="497"/>
      <c r="H30" s="498"/>
      <c r="I30" s="5"/>
      <c r="J30" s="493" t="s">
        <v>28</v>
      </c>
      <c r="K30" s="494"/>
      <c r="L30" s="494"/>
      <c r="M30" s="495"/>
      <c r="N30" s="496" t="s">
        <v>40</v>
      </c>
      <c r="O30" s="497"/>
      <c r="P30" s="497"/>
      <c r="Q30" s="498"/>
      <c r="R30" s="5"/>
      <c r="S30" s="493" t="s">
        <v>28</v>
      </c>
      <c r="T30" s="494"/>
      <c r="U30" s="494"/>
      <c r="V30" s="495"/>
      <c r="W30" s="496" t="s">
        <v>40</v>
      </c>
      <c r="X30" s="497"/>
      <c r="Y30" s="497"/>
      <c r="Z30" s="498"/>
      <c r="AA30" s="5"/>
      <c r="AB30" s="493" t="s">
        <v>28</v>
      </c>
      <c r="AC30" s="494"/>
      <c r="AD30" s="494"/>
      <c r="AE30" s="495"/>
      <c r="AF30" s="496" t="s">
        <v>40</v>
      </c>
      <c r="AG30" s="497"/>
      <c r="AH30" s="497"/>
      <c r="AI30" s="498"/>
      <c r="AJ30" s="5"/>
      <c r="AK30" s="493" t="s">
        <v>28</v>
      </c>
      <c r="AL30" s="494"/>
      <c r="AM30" s="494"/>
      <c r="AN30" s="495"/>
      <c r="AO30" s="496" t="s">
        <v>40</v>
      </c>
      <c r="AP30" s="497"/>
      <c r="AQ30" s="497"/>
      <c r="AR30" s="498"/>
    </row>
    <row r="31" spans="1:44" ht="9.9499999999999993" hidden="1" customHeight="1" outlineLevel="1" x14ac:dyDescent="0.2">
      <c r="A31" s="499"/>
      <c r="B31" s="500"/>
      <c r="C31" s="500"/>
      <c r="D31" s="501"/>
      <c r="E31" s="502" t="str">
        <f>IF(OR($AE$4=0,$AE$4=""),"",IF((INT($AE$4*100+0.5)-INT(A31*100+0.5))/100=0,"0",(INT($AE$4*100+0.5)-INT(A31*100+0.5))/100))</f>
        <v/>
      </c>
      <c r="F31" s="503"/>
      <c r="G31" s="503"/>
      <c r="H31" s="504"/>
      <c r="I31" s="5"/>
      <c r="J31" s="499"/>
      <c r="K31" s="500"/>
      <c r="L31" s="500"/>
      <c r="M31" s="501"/>
      <c r="N31" s="502" t="str">
        <f>IF(OR($AE$4=0,$AE$4=""),"",IF((INT(E67*100+0.5)-INT(J31*100+0.5))/100=0,"0",(INT(E67*100+0.5)-INT(J31*100+0.5))/100))</f>
        <v/>
      </c>
      <c r="O31" s="503"/>
      <c r="P31" s="503"/>
      <c r="Q31" s="504"/>
      <c r="R31" s="5"/>
      <c r="S31" s="499"/>
      <c r="T31" s="500"/>
      <c r="U31" s="500"/>
      <c r="V31" s="501"/>
      <c r="W31" s="502" t="str">
        <f>IF(OR($AE$4=0,$AE$4=""),"",IF((INT(N67*100+0.5)-INT(S31*100+0.5))/100=0,"0",(INT(N67*100+0.5)-INT(S31*100+0.5))/100))</f>
        <v/>
      </c>
      <c r="X31" s="503"/>
      <c r="Y31" s="503"/>
      <c r="Z31" s="504"/>
      <c r="AA31" s="5"/>
      <c r="AB31" s="499"/>
      <c r="AC31" s="500"/>
      <c r="AD31" s="500"/>
      <c r="AE31" s="501"/>
      <c r="AF31" s="502" t="str">
        <f>IF(OR($AE$4=0,$AE$4=""),"",IF((INT(W67*100+0.5)-INT(AB31*100+0.5))/100=0,"0",(INT(W67*100+0.5)-INT(AB31*100+0.5))/100))</f>
        <v/>
      </c>
      <c r="AG31" s="503"/>
      <c r="AH31" s="503"/>
      <c r="AI31" s="504"/>
      <c r="AJ31" s="5"/>
      <c r="AK31" s="499"/>
      <c r="AL31" s="500"/>
      <c r="AM31" s="500"/>
      <c r="AN31" s="501"/>
      <c r="AO31" s="502" t="str">
        <f>IF(OR($AE$4=0,$AE$4=""),"",IF((INT(AF67*100+0.5)-INT(AK31*100+0.5))/100=0,"0",(INT(AF67*100+0.5)-INT(AK31*100+0.5))/100))</f>
        <v/>
      </c>
      <c r="AP31" s="503"/>
      <c r="AQ31" s="503"/>
      <c r="AR31" s="504"/>
    </row>
    <row r="32" spans="1:44" ht="6" customHeight="1" collapsed="1" x14ac:dyDescent="0.2"/>
    <row r="33" spans="1:44" ht="12" customHeight="1" x14ac:dyDescent="0.2">
      <c r="A33" s="122" t="s">
        <v>8</v>
      </c>
      <c r="B33" s="123"/>
      <c r="C33" s="123"/>
      <c r="D33" s="123"/>
      <c r="E33" s="123"/>
      <c r="F33" s="123"/>
      <c r="G33" s="123"/>
      <c r="H33" s="124"/>
      <c r="J33" s="122" t="s">
        <v>11</v>
      </c>
      <c r="K33" s="123"/>
      <c r="L33" s="123"/>
      <c r="M33" s="123"/>
      <c r="N33" s="123"/>
      <c r="O33" s="123"/>
      <c r="P33" s="123"/>
      <c r="Q33" s="124"/>
      <c r="S33" s="122" t="s">
        <v>14</v>
      </c>
      <c r="T33" s="123"/>
      <c r="U33" s="123"/>
      <c r="V33" s="123"/>
      <c r="W33" s="123"/>
      <c r="X33" s="123"/>
      <c r="Y33" s="123"/>
      <c r="Z33" s="124"/>
      <c r="AB33" s="122" t="s">
        <v>17</v>
      </c>
      <c r="AC33" s="123"/>
      <c r="AD33" s="123"/>
      <c r="AE33" s="123"/>
      <c r="AF33" s="123"/>
      <c r="AG33" s="123"/>
      <c r="AH33" s="123"/>
      <c r="AI33" s="124"/>
      <c r="AJ33" s="8"/>
      <c r="AK33" s="122" t="s">
        <v>8</v>
      </c>
      <c r="AL33" s="123"/>
      <c r="AM33" s="123"/>
      <c r="AN33" s="123"/>
      <c r="AO33" s="123"/>
      <c r="AP33" s="123"/>
      <c r="AQ33" s="123"/>
      <c r="AR33" s="124"/>
    </row>
    <row r="34" spans="1:44" ht="12" customHeight="1" x14ac:dyDescent="0.2">
      <c r="A34" s="9" t="s">
        <v>0</v>
      </c>
      <c r="B34" s="10" t="s">
        <v>1</v>
      </c>
      <c r="C34" s="10" t="s">
        <v>2</v>
      </c>
      <c r="D34" s="10" t="s">
        <v>3</v>
      </c>
      <c r="E34" s="10" t="s">
        <v>4</v>
      </c>
      <c r="F34" s="485" t="s">
        <v>5</v>
      </c>
      <c r="G34" s="486"/>
      <c r="H34" s="9" t="s">
        <v>6</v>
      </c>
      <c r="J34" s="9" t="s">
        <v>0</v>
      </c>
      <c r="K34" s="10" t="s">
        <v>1</v>
      </c>
      <c r="L34" s="10" t="s">
        <v>2</v>
      </c>
      <c r="M34" s="10" t="s">
        <v>3</v>
      </c>
      <c r="N34" s="10" t="s">
        <v>4</v>
      </c>
      <c r="O34" s="485" t="s">
        <v>5</v>
      </c>
      <c r="P34" s="486"/>
      <c r="Q34" s="9" t="s">
        <v>6</v>
      </c>
      <c r="S34" s="9" t="s">
        <v>0</v>
      </c>
      <c r="T34" s="10" t="s">
        <v>1</v>
      </c>
      <c r="U34" s="10" t="s">
        <v>2</v>
      </c>
      <c r="V34" s="10" t="s">
        <v>3</v>
      </c>
      <c r="W34" s="10" t="s">
        <v>4</v>
      </c>
      <c r="X34" s="485" t="s">
        <v>5</v>
      </c>
      <c r="Y34" s="486"/>
      <c r="Z34" s="9" t="s">
        <v>6</v>
      </c>
      <c r="AB34" s="9" t="s">
        <v>0</v>
      </c>
      <c r="AC34" s="10" t="s">
        <v>1</v>
      </c>
      <c r="AD34" s="10" t="s">
        <v>2</v>
      </c>
      <c r="AE34" s="10" t="s">
        <v>3</v>
      </c>
      <c r="AF34" s="10" t="s">
        <v>4</v>
      </c>
      <c r="AG34" s="485" t="s">
        <v>5</v>
      </c>
      <c r="AH34" s="486"/>
      <c r="AI34" s="9" t="s">
        <v>6</v>
      </c>
      <c r="AJ34" s="8"/>
      <c r="AK34" s="9" t="s">
        <v>0</v>
      </c>
      <c r="AL34" s="10" t="s">
        <v>1</v>
      </c>
      <c r="AM34" s="10" t="s">
        <v>2</v>
      </c>
      <c r="AN34" s="10" t="s">
        <v>3</v>
      </c>
      <c r="AO34" s="10" t="s">
        <v>4</v>
      </c>
      <c r="AP34" s="485" t="s">
        <v>5</v>
      </c>
      <c r="AQ34" s="486"/>
      <c r="AR34" s="9" t="s">
        <v>6</v>
      </c>
    </row>
    <row r="35" spans="1:44" ht="14.1" customHeight="1" x14ac:dyDescent="0.2">
      <c r="A35" s="119"/>
      <c r="B35" s="115">
        <v>1</v>
      </c>
      <c r="C35" s="115">
        <f t="shared" ref="C35:F42" si="18">B35+1</f>
        <v>2</v>
      </c>
      <c r="D35" s="115">
        <f t="shared" si="18"/>
        <v>3</v>
      </c>
      <c r="E35" s="115">
        <f t="shared" si="18"/>
        <v>4</v>
      </c>
      <c r="F35" s="487">
        <f t="shared" si="18"/>
        <v>5</v>
      </c>
      <c r="G35" s="488"/>
      <c r="H35" s="121">
        <f t="shared" ref="H35:H42" si="19">F35+1</f>
        <v>6</v>
      </c>
      <c r="J35" s="119"/>
      <c r="K35" s="115"/>
      <c r="L35" s="115"/>
      <c r="M35" s="117"/>
      <c r="N35" s="117"/>
      <c r="O35" s="487"/>
      <c r="P35" s="488"/>
      <c r="Q35" s="121">
        <v>1</v>
      </c>
      <c r="S35" s="119">
        <v>1</v>
      </c>
      <c r="T35" s="119">
        <f t="shared" ref="T35:X42" si="20">S35+1</f>
        <v>2</v>
      </c>
      <c r="U35" s="115">
        <f t="shared" si="20"/>
        <v>3</v>
      </c>
      <c r="V35" s="117">
        <f t="shared" si="20"/>
        <v>4</v>
      </c>
      <c r="W35" s="117">
        <f t="shared" si="20"/>
        <v>5</v>
      </c>
      <c r="X35" s="487">
        <f t="shared" si="20"/>
        <v>6</v>
      </c>
      <c r="Y35" s="488"/>
      <c r="Z35" s="121">
        <f t="shared" ref="Z35:Z42" si="21">X35+1</f>
        <v>7</v>
      </c>
      <c r="AB35" s="119"/>
      <c r="AC35" s="115">
        <v>1</v>
      </c>
      <c r="AD35" s="115">
        <f t="shared" ref="AD35:AG42" si="22">AC35+1</f>
        <v>2</v>
      </c>
      <c r="AE35" s="117">
        <f t="shared" si="22"/>
        <v>3</v>
      </c>
      <c r="AF35" s="117">
        <f t="shared" si="22"/>
        <v>4</v>
      </c>
      <c r="AG35" s="491">
        <f t="shared" si="22"/>
        <v>5</v>
      </c>
      <c r="AH35" s="511"/>
      <c r="AI35" s="121">
        <f t="shared" ref="AI35:AI42" si="23">AG35+1</f>
        <v>6</v>
      </c>
      <c r="AJ35" s="95"/>
      <c r="AK35" s="119"/>
      <c r="AL35" s="115"/>
      <c r="AM35" s="115">
        <v>1</v>
      </c>
      <c r="AN35" s="115">
        <f t="shared" ref="AN35:AP42" si="24">AM35+1</f>
        <v>2</v>
      </c>
      <c r="AO35" s="115">
        <f t="shared" si="24"/>
        <v>3</v>
      </c>
      <c r="AP35" s="487">
        <f t="shared" si="24"/>
        <v>4</v>
      </c>
      <c r="AQ35" s="488"/>
      <c r="AR35" s="121">
        <f t="shared" ref="AR35:AR42" si="25">AP35+1</f>
        <v>5</v>
      </c>
    </row>
    <row r="36" spans="1:44" ht="9.9499999999999993" customHeight="1" x14ac:dyDescent="0.2">
      <c r="A36" s="120"/>
      <c r="B36" s="116">
        <f>A28+1</f>
        <v>32</v>
      </c>
      <c r="C36" s="116">
        <f t="shared" si="18"/>
        <v>33</v>
      </c>
      <c r="D36" s="116">
        <f t="shared" si="18"/>
        <v>34</v>
      </c>
      <c r="E36" s="116">
        <f t="shared" si="18"/>
        <v>35</v>
      </c>
      <c r="F36" s="144">
        <f t="shared" si="18"/>
        <v>36</v>
      </c>
      <c r="G36" s="143" t="s">
        <v>119</v>
      </c>
      <c r="H36" s="120">
        <f t="shared" si="19"/>
        <v>37</v>
      </c>
      <c r="J36" s="120"/>
      <c r="K36" s="116"/>
      <c r="L36" s="116"/>
      <c r="M36" s="116"/>
      <c r="N36" s="116"/>
      <c r="O36" s="144"/>
      <c r="P36" s="143"/>
      <c r="Q36" s="120">
        <f>O26+1</f>
        <v>121</v>
      </c>
      <c r="S36" s="120">
        <f>Z26+1</f>
        <v>213</v>
      </c>
      <c r="T36" s="120">
        <f t="shared" si="20"/>
        <v>214</v>
      </c>
      <c r="U36" s="116">
        <f t="shared" si="20"/>
        <v>215</v>
      </c>
      <c r="V36" s="116">
        <f t="shared" si="20"/>
        <v>216</v>
      </c>
      <c r="W36" s="116">
        <f t="shared" si="20"/>
        <v>217</v>
      </c>
      <c r="X36" s="144">
        <f t="shared" si="20"/>
        <v>218</v>
      </c>
      <c r="Y36" s="143"/>
      <c r="Z36" s="120">
        <f t="shared" si="21"/>
        <v>219</v>
      </c>
      <c r="AB36" s="120"/>
      <c r="AC36" s="116">
        <f>AB28+1</f>
        <v>305</v>
      </c>
      <c r="AD36" s="116">
        <f t="shared" si="22"/>
        <v>306</v>
      </c>
      <c r="AE36" s="116">
        <f t="shared" si="22"/>
        <v>307</v>
      </c>
      <c r="AF36" s="116">
        <f t="shared" si="22"/>
        <v>308</v>
      </c>
      <c r="AG36" s="162">
        <f t="shared" si="22"/>
        <v>309</v>
      </c>
      <c r="AH36" s="143" t="s">
        <v>119</v>
      </c>
      <c r="AI36" s="120">
        <f t="shared" si="23"/>
        <v>310</v>
      </c>
      <c r="AJ36" s="118"/>
      <c r="AK36" s="120"/>
      <c r="AL36" s="116"/>
      <c r="AM36" s="116">
        <f>AL28+1</f>
        <v>397</v>
      </c>
      <c r="AN36" s="116">
        <f t="shared" si="24"/>
        <v>398</v>
      </c>
      <c r="AO36" s="116">
        <f t="shared" si="24"/>
        <v>399</v>
      </c>
      <c r="AP36" s="144">
        <f t="shared" si="24"/>
        <v>400</v>
      </c>
      <c r="AQ36" s="143"/>
      <c r="AR36" s="120">
        <f t="shared" si="25"/>
        <v>401</v>
      </c>
    </row>
    <row r="37" spans="1:44" ht="14.1" customHeight="1" x14ac:dyDescent="0.2">
      <c r="A37" s="119">
        <f t="shared" ref="A37:A44" si="26">H35+1</f>
        <v>7</v>
      </c>
      <c r="B37" s="115">
        <f t="shared" ref="B37:B42" si="27">A37+1</f>
        <v>8</v>
      </c>
      <c r="C37" s="115">
        <f t="shared" si="18"/>
        <v>9</v>
      </c>
      <c r="D37" s="117">
        <f t="shared" si="18"/>
        <v>10</v>
      </c>
      <c r="E37" s="117">
        <f t="shared" si="18"/>
        <v>11</v>
      </c>
      <c r="F37" s="487">
        <f t="shared" si="18"/>
        <v>12</v>
      </c>
      <c r="G37" s="488"/>
      <c r="H37" s="121">
        <f t="shared" si="19"/>
        <v>13</v>
      </c>
      <c r="J37" s="119">
        <f t="shared" ref="J37:J46" si="28">Q35+1</f>
        <v>2</v>
      </c>
      <c r="K37" s="115">
        <f t="shared" ref="K37:O44" si="29">J37+1</f>
        <v>3</v>
      </c>
      <c r="L37" s="115">
        <f t="shared" si="29"/>
        <v>4</v>
      </c>
      <c r="M37" s="117">
        <f t="shared" si="29"/>
        <v>5</v>
      </c>
      <c r="N37" s="117">
        <f t="shared" si="29"/>
        <v>6</v>
      </c>
      <c r="O37" s="487">
        <f t="shared" si="29"/>
        <v>7</v>
      </c>
      <c r="P37" s="488"/>
      <c r="Q37" s="121">
        <f t="shared" ref="Q37:Q44" si="30">O37+1</f>
        <v>8</v>
      </c>
      <c r="S37" s="119">
        <f t="shared" ref="S37:S44" si="31">Z35+1</f>
        <v>8</v>
      </c>
      <c r="T37" s="188">
        <f t="shared" si="20"/>
        <v>9</v>
      </c>
      <c r="U37" s="115">
        <f t="shared" si="20"/>
        <v>10</v>
      </c>
      <c r="V37" s="117">
        <f t="shared" si="20"/>
        <v>11</v>
      </c>
      <c r="W37" s="117">
        <f t="shared" si="20"/>
        <v>12</v>
      </c>
      <c r="X37" s="487">
        <f t="shared" si="20"/>
        <v>13</v>
      </c>
      <c r="Y37" s="488"/>
      <c r="Z37" s="121">
        <f t="shared" si="21"/>
        <v>14</v>
      </c>
      <c r="AB37" s="119">
        <f t="shared" ref="AB37:AB44" si="32">AI35+1</f>
        <v>7</v>
      </c>
      <c r="AC37" s="115">
        <f t="shared" ref="AC37:AC44" si="33">AB37+1</f>
        <v>8</v>
      </c>
      <c r="AD37" s="115">
        <f t="shared" si="22"/>
        <v>9</v>
      </c>
      <c r="AE37" s="171">
        <f t="shared" si="22"/>
        <v>10</v>
      </c>
      <c r="AF37" s="121">
        <f t="shared" si="22"/>
        <v>11</v>
      </c>
      <c r="AG37" s="491">
        <f t="shared" si="22"/>
        <v>12</v>
      </c>
      <c r="AH37" s="511"/>
      <c r="AI37" s="121">
        <f t="shared" si="23"/>
        <v>13</v>
      </c>
      <c r="AJ37" s="95"/>
      <c r="AK37" s="119">
        <f t="shared" ref="AK37:AK44" si="34">AR35+1</f>
        <v>6</v>
      </c>
      <c r="AL37" s="115">
        <f t="shared" ref="AL37:AM42" si="35">AK37+1</f>
        <v>7</v>
      </c>
      <c r="AM37" s="115">
        <f t="shared" si="35"/>
        <v>8</v>
      </c>
      <c r="AN37" s="117">
        <f t="shared" si="24"/>
        <v>9</v>
      </c>
      <c r="AO37" s="117">
        <f t="shared" si="24"/>
        <v>10</v>
      </c>
      <c r="AP37" s="487">
        <f t="shared" si="24"/>
        <v>11</v>
      </c>
      <c r="AQ37" s="488"/>
      <c r="AR37" s="121">
        <f t="shared" si="25"/>
        <v>12</v>
      </c>
    </row>
    <row r="38" spans="1:44" ht="9.9499999999999993" customHeight="1" x14ac:dyDescent="0.2">
      <c r="A38" s="120">
        <f t="shared" si="26"/>
        <v>38</v>
      </c>
      <c r="B38" s="116">
        <f t="shared" si="27"/>
        <v>39</v>
      </c>
      <c r="C38" s="116">
        <f t="shared" si="18"/>
        <v>40</v>
      </c>
      <c r="D38" s="116">
        <f t="shared" si="18"/>
        <v>41</v>
      </c>
      <c r="E38" s="116">
        <f t="shared" si="18"/>
        <v>42</v>
      </c>
      <c r="F38" s="144">
        <f t="shared" si="18"/>
        <v>43</v>
      </c>
      <c r="G38" s="143"/>
      <c r="H38" s="120">
        <f t="shared" si="19"/>
        <v>44</v>
      </c>
      <c r="J38" s="120">
        <f t="shared" si="28"/>
        <v>122</v>
      </c>
      <c r="K38" s="116">
        <f t="shared" si="29"/>
        <v>123</v>
      </c>
      <c r="L38" s="116">
        <f t="shared" si="29"/>
        <v>124</v>
      </c>
      <c r="M38" s="116">
        <f t="shared" si="29"/>
        <v>125</v>
      </c>
      <c r="N38" s="116">
        <f t="shared" si="29"/>
        <v>126</v>
      </c>
      <c r="O38" s="144">
        <f t="shared" si="29"/>
        <v>127</v>
      </c>
      <c r="P38" s="143" t="s">
        <v>119</v>
      </c>
      <c r="Q38" s="120">
        <f t="shared" si="30"/>
        <v>128</v>
      </c>
      <c r="S38" s="120">
        <f t="shared" si="31"/>
        <v>220</v>
      </c>
      <c r="T38" s="172">
        <f t="shared" si="20"/>
        <v>221</v>
      </c>
      <c r="U38" s="116">
        <f t="shared" si="20"/>
        <v>222</v>
      </c>
      <c r="V38" s="116">
        <f t="shared" si="20"/>
        <v>223</v>
      </c>
      <c r="W38" s="116">
        <f t="shared" si="20"/>
        <v>224</v>
      </c>
      <c r="X38" s="144">
        <f t="shared" si="20"/>
        <v>225</v>
      </c>
      <c r="Y38" s="143" t="s">
        <v>119</v>
      </c>
      <c r="Z38" s="120">
        <f t="shared" si="21"/>
        <v>226</v>
      </c>
      <c r="AB38" s="120">
        <f t="shared" si="32"/>
        <v>311</v>
      </c>
      <c r="AC38" s="116">
        <f t="shared" si="33"/>
        <v>312</v>
      </c>
      <c r="AD38" s="116">
        <f t="shared" si="22"/>
        <v>313</v>
      </c>
      <c r="AE38" s="172">
        <f t="shared" si="22"/>
        <v>314</v>
      </c>
      <c r="AF38" s="120">
        <f t="shared" si="22"/>
        <v>315</v>
      </c>
      <c r="AG38" s="162">
        <f t="shared" si="22"/>
        <v>316</v>
      </c>
      <c r="AH38" s="143"/>
      <c r="AI38" s="120">
        <f t="shared" si="23"/>
        <v>317</v>
      </c>
      <c r="AJ38" s="118"/>
      <c r="AK38" s="120">
        <f t="shared" si="34"/>
        <v>402</v>
      </c>
      <c r="AL38" s="116">
        <f t="shared" si="35"/>
        <v>403</v>
      </c>
      <c r="AM38" s="116">
        <f t="shared" si="35"/>
        <v>404</v>
      </c>
      <c r="AN38" s="116">
        <f t="shared" si="24"/>
        <v>405</v>
      </c>
      <c r="AO38" s="116">
        <f t="shared" si="24"/>
        <v>406</v>
      </c>
      <c r="AP38" s="144">
        <f t="shared" si="24"/>
        <v>407</v>
      </c>
      <c r="AQ38" s="143" t="s">
        <v>119</v>
      </c>
      <c r="AR38" s="120">
        <f t="shared" si="25"/>
        <v>408</v>
      </c>
    </row>
    <row r="39" spans="1:44" ht="14.1" customHeight="1" x14ac:dyDescent="0.2">
      <c r="A39" s="119">
        <f t="shared" si="26"/>
        <v>14</v>
      </c>
      <c r="B39" s="115">
        <f t="shared" si="27"/>
        <v>15</v>
      </c>
      <c r="C39" s="115">
        <f t="shared" si="18"/>
        <v>16</v>
      </c>
      <c r="D39" s="117">
        <f t="shared" si="18"/>
        <v>17</v>
      </c>
      <c r="E39" s="117">
        <f t="shared" si="18"/>
        <v>18</v>
      </c>
      <c r="F39" s="487">
        <f t="shared" si="18"/>
        <v>19</v>
      </c>
      <c r="G39" s="488"/>
      <c r="H39" s="121">
        <f t="shared" si="19"/>
        <v>20</v>
      </c>
      <c r="J39" s="119">
        <f t="shared" si="28"/>
        <v>9</v>
      </c>
      <c r="K39" s="115">
        <f t="shared" si="29"/>
        <v>10</v>
      </c>
      <c r="L39" s="115">
        <f t="shared" si="29"/>
        <v>11</v>
      </c>
      <c r="M39" s="117">
        <f t="shared" si="29"/>
        <v>12</v>
      </c>
      <c r="N39" s="117">
        <f t="shared" si="29"/>
        <v>13</v>
      </c>
      <c r="O39" s="487">
        <f t="shared" si="29"/>
        <v>14</v>
      </c>
      <c r="P39" s="488"/>
      <c r="Q39" s="121">
        <f t="shared" si="30"/>
        <v>15</v>
      </c>
      <c r="S39" s="119">
        <f t="shared" si="31"/>
        <v>15</v>
      </c>
      <c r="T39" s="115">
        <f t="shared" si="20"/>
        <v>16</v>
      </c>
      <c r="U39" s="115">
        <f t="shared" si="20"/>
        <v>17</v>
      </c>
      <c r="V39" s="117">
        <f t="shared" si="20"/>
        <v>18</v>
      </c>
      <c r="W39" s="117">
        <f t="shared" si="20"/>
        <v>19</v>
      </c>
      <c r="X39" s="487">
        <f t="shared" si="20"/>
        <v>20</v>
      </c>
      <c r="Y39" s="488"/>
      <c r="Z39" s="121">
        <f t="shared" si="21"/>
        <v>21</v>
      </c>
      <c r="AB39" s="119">
        <f t="shared" si="32"/>
        <v>14</v>
      </c>
      <c r="AC39" s="188">
        <f t="shared" si="33"/>
        <v>15</v>
      </c>
      <c r="AD39" s="171">
        <f t="shared" si="22"/>
        <v>16</v>
      </c>
      <c r="AE39" s="171">
        <f t="shared" si="22"/>
        <v>17</v>
      </c>
      <c r="AF39" s="117">
        <f t="shared" si="22"/>
        <v>18</v>
      </c>
      <c r="AG39" s="487">
        <f t="shared" si="22"/>
        <v>19</v>
      </c>
      <c r="AH39" s="510"/>
      <c r="AI39" s="121">
        <f t="shared" si="23"/>
        <v>20</v>
      </c>
      <c r="AJ39" s="95"/>
      <c r="AK39" s="119">
        <f t="shared" si="34"/>
        <v>13</v>
      </c>
      <c r="AL39" s="115">
        <f t="shared" si="35"/>
        <v>14</v>
      </c>
      <c r="AM39" s="115">
        <f t="shared" si="35"/>
        <v>15</v>
      </c>
      <c r="AN39" s="117">
        <f t="shared" si="24"/>
        <v>16</v>
      </c>
      <c r="AO39" s="117">
        <f t="shared" si="24"/>
        <v>17</v>
      </c>
      <c r="AP39" s="487">
        <f t="shared" si="24"/>
        <v>18</v>
      </c>
      <c r="AQ39" s="488"/>
      <c r="AR39" s="121">
        <f t="shared" si="25"/>
        <v>19</v>
      </c>
    </row>
    <row r="40" spans="1:44" ht="9.9499999999999993" customHeight="1" x14ac:dyDescent="0.2">
      <c r="A40" s="120">
        <f t="shared" si="26"/>
        <v>45</v>
      </c>
      <c r="B40" s="116">
        <f t="shared" si="27"/>
        <v>46</v>
      </c>
      <c r="C40" s="116">
        <f t="shared" si="18"/>
        <v>47</v>
      </c>
      <c r="D40" s="116">
        <f t="shared" si="18"/>
        <v>48</v>
      </c>
      <c r="E40" s="116">
        <f t="shared" si="18"/>
        <v>49</v>
      </c>
      <c r="F40" s="144">
        <f t="shared" si="18"/>
        <v>50</v>
      </c>
      <c r="G40" s="143" t="s">
        <v>119</v>
      </c>
      <c r="H40" s="120">
        <f t="shared" si="19"/>
        <v>51</v>
      </c>
      <c r="J40" s="120">
        <f t="shared" si="28"/>
        <v>129</v>
      </c>
      <c r="K40" s="116">
        <f t="shared" si="29"/>
        <v>130</v>
      </c>
      <c r="L40" s="116">
        <f t="shared" si="29"/>
        <v>131</v>
      </c>
      <c r="M40" s="116">
        <f t="shared" si="29"/>
        <v>132</v>
      </c>
      <c r="N40" s="116">
        <f t="shared" si="29"/>
        <v>133</v>
      </c>
      <c r="O40" s="144">
        <f t="shared" si="29"/>
        <v>134</v>
      </c>
      <c r="P40" s="143"/>
      <c r="Q40" s="120">
        <f t="shared" si="30"/>
        <v>135</v>
      </c>
      <c r="S40" s="120">
        <f t="shared" si="31"/>
        <v>227</v>
      </c>
      <c r="T40" s="116">
        <f t="shared" si="20"/>
        <v>228</v>
      </c>
      <c r="U40" s="116">
        <f t="shared" si="20"/>
        <v>229</v>
      </c>
      <c r="V40" s="116">
        <f t="shared" si="20"/>
        <v>230</v>
      </c>
      <c r="W40" s="116">
        <f t="shared" si="20"/>
        <v>231</v>
      </c>
      <c r="X40" s="144">
        <f t="shared" si="20"/>
        <v>232</v>
      </c>
      <c r="Y40" s="143"/>
      <c r="Z40" s="120">
        <f t="shared" si="21"/>
        <v>233</v>
      </c>
      <c r="AB40" s="120">
        <f t="shared" si="32"/>
        <v>318</v>
      </c>
      <c r="AC40" s="172">
        <f t="shared" si="33"/>
        <v>319</v>
      </c>
      <c r="AD40" s="172">
        <f t="shared" si="22"/>
        <v>320</v>
      </c>
      <c r="AE40" s="172">
        <f t="shared" si="22"/>
        <v>321</v>
      </c>
      <c r="AF40" s="116">
        <f t="shared" si="22"/>
        <v>322</v>
      </c>
      <c r="AG40" s="144">
        <f t="shared" si="22"/>
        <v>323</v>
      </c>
      <c r="AH40" s="143" t="s">
        <v>119</v>
      </c>
      <c r="AI40" s="120">
        <f t="shared" si="23"/>
        <v>324</v>
      </c>
      <c r="AJ40" s="118"/>
      <c r="AK40" s="120">
        <f t="shared" si="34"/>
        <v>409</v>
      </c>
      <c r="AL40" s="116">
        <f t="shared" si="35"/>
        <v>410</v>
      </c>
      <c r="AM40" s="116">
        <f t="shared" si="35"/>
        <v>411</v>
      </c>
      <c r="AN40" s="116">
        <f t="shared" si="24"/>
        <v>412</v>
      </c>
      <c r="AO40" s="116">
        <f t="shared" si="24"/>
        <v>413</v>
      </c>
      <c r="AP40" s="144">
        <f t="shared" si="24"/>
        <v>414</v>
      </c>
      <c r="AQ40" s="143"/>
      <c r="AR40" s="120">
        <f t="shared" si="25"/>
        <v>415</v>
      </c>
    </row>
    <row r="41" spans="1:44" ht="14.1" customHeight="1" x14ac:dyDescent="0.2">
      <c r="A41" s="119">
        <f t="shared" si="26"/>
        <v>21</v>
      </c>
      <c r="B41" s="115">
        <f t="shared" si="27"/>
        <v>22</v>
      </c>
      <c r="C41" s="115">
        <f t="shared" si="18"/>
        <v>23</v>
      </c>
      <c r="D41" s="117">
        <f t="shared" si="18"/>
        <v>24</v>
      </c>
      <c r="E41" s="117">
        <f t="shared" si="18"/>
        <v>25</v>
      </c>
      <c r="F41" s="487">
        <f t="shared" si="18"/>
        <v>26</v>
      </c>
      <c r="G41" s="488"/>
      <c r="H41" s="121">
        <f t="shared" si="19"/>
        <v>27</v>
      </c>
      <c r="J41" s="119">
        <f t="shared" si="28"/>
        <v>16</v>
      </c>
      <c r="K41" s="188">
        <f t="shared" si="29"/>
        <v>17</v>
      </c>
      <c r="L41" s="115">
        <f t="shared" si="29"/>
        <v>18</v>
      </c>
      <c r="M41" s="117">
        <f t="shared" si="29"/>
        <v>19</v>
      </c>
      <c r="N41" s="117">
        <f t="shared" si="29"/>
        <v>20</v>
      </c>
      <c r="O41" s="487">
        <f t="shared" si="29"/>
        <v>21</v>
      </c>
      <c r="P41" s="488"/>
      <c r="Q41" s="121">
        <f t="shared" si="30"/>
        <v>22</v>
      </c>
      <c r="S41" s="119">
        <f t="shared" si="31"/>
        <v>22</v>
      </c>
      <c r="T41" s="115">
        <f t="shared" si="20"/>
        <v>23</v>
      </c>
      <c r="U41" s="115">
        <f t="shared" si="20"/>
        <v>24</v>
      </c>
      <c r="V41" s="117">
        <f t="shared" si="20"/>
        <v>25</v>
      </c>
      <c r="W41" s="117">
        <f t="shared" si="20"/>
        <v>26</v>
      </c>
      <c r="X41" s="487">
        <f t="shared" si="20"/>
        <v>27</v>
      </c>
      <c r="Y41" s="488"/>
      <c r="Z41" s="121">
        <f t="shared" si="21"/>
        <v>28</v>
      </c>
      <c r="AB41" s="119">
        <f t="shared" si="32"/>
        <v>21</v>
      </c>
      <c r="AC41" s="115">
        <f t="shared" si="33"/>
        <v>22</v>
      </c>
      <c r="AD41" s="115">
        <f t="shared" si="22"/>
        <v>23</v>
      </c>
      <c r="AE41" s="117">
        <f t="shared" si="22"/>
        <v>24</v>
      </c>
      <c r="AF41" s="117">
        <f t="shared" si="22"/>
        <v>25</v>
      </c>
      <c r="AG41" s="487">
        <f t="shared" si="22"/>
        <v>26</v>
      </c>
      <c r="AH41" s="510"/>
      <c r="AI41" s="121">
        <f t="shared" si="23"/>
        <v>27</v>
      </c>
      <c r="AJ41" s="95"/>
      <c r="AK41" s="119">
        <f t="shared" si="34"/>
        <v>20</v>
      </c>
      <c r="AL41" s="115">
        <f t="shared" si="35"/>
        <v>21</v>
      </c>
      <c r="AM41" s="115">
        <f t="shared" si="35"/>
        <v>22</v>
      </c>
      <c r="AN41" s="117">
        <f t="shared" si="24"/>
        <v>23</v>
      </c>
      <c r="AO41" s="117">
        <f t="shared" si="24"/>
        <v>24</v>
      </c>
      <c r="AP41" s="487">
        <f t="shared" si="24"/>
        <v>25</v>
      </c>
      <c r="AQ41" s="488"/>
      <c r="AR41" s="121">
        <f t="shared" si="25"/>
        <v>26</v>
      </c>
    </row>
    <row r="42" spans="1:44" ht="9.9499999999999993" customHeight="1" x14ac:dyDescent="0.2">
      <c r="A42" s="120">
        <f t="shared" si="26"/>
        <v>52</v>
      </c>
      <c r="B42" s="116">
        <f t="shared" si="27"/>
        <v>53</v>
      </c>
      <c r="C42" s="116">
        <f t="shared" si="18"/>
        <v>54</v>
      </c>
      <c r="D42" s="116">
        <f t="shared" si="18"/>
        <v>55</v>
      </c>
      <c r="E42" s="116">
        <f t="shared" si="18"/>
        <v>56</v>
      </c>
      <c r="F42" s="144">
        <f t="shared" si="18"/>
        <v>57</v>
      </c>
      <c r="G42" s="143"/>
      <c r="H42" s="120">
        <f t="shared" si="19"/>
        <v>58</v>
      </c>
      <c r="J42" s="120">
        <f t="shared" si="28"/>
        <v>136</v>
      </c>
      <c r="K42" s="172">
        <f t="shared" si="29"/>
        <v>137</v>
      </c>
      <c r="L42" s="116">
        <f t="shared" si="29"/>
        <v>138</v>
      </c>
      <c r="M42" s="116">
        <f t="shared" si="29"/>
        <v>139</v>
      </c>
      <c r="N42" s="116">
        <f t="shared" si="29"/>
        <v>140</v>
      </c>
      <c r="O42" s="144">
        <f t="shared" si="29"/>
        <v>141</v>
      </c>
      <c r="P42" s="143" t="s">
        <v>119</v>
      </c>
      <c r="Q42" s="120">
        <f t="shared" si="30"/>
        <v>142</v>
      </c>
      <c r="S42" s="120">
        <f t="shared" si="31"/>
        <v>234</v>
      </c>
      <c r="T42" s="116">
        <f t="shared" si="20"/>
        <v>235</v>
      </c>
      <c r="U42" s="116">
        <f t="shared" si="20"/>
        <v>236</v>
      </c>
      <c r="V42" s="116">
        <f t="shared" si="20"/>
        <v>237</v>
      </c>
      <c r="W42" s="116">
        <f t="shared" si="20"/>
        <v>238</v>
      </c>
      <c r="X42" s="144">
        <f t="shared" si="20"/>
        <v>239</v>
      </c>
      <c r="Y42" s="143" t="s">
        <v>119</v>
      </c>
      <c r="Z42" s="120">
        <f t="shared" si="21"/>
        <v>240</v>
      </c>
      <c r="AB42" s="120">
        <f t="shared" si="32"/>
        <v>325</v>
      </c>
      <c r="AC42" s="116">
        <f t="shared" si="33"/>
        <v>326</v>
      </c>
      <c r="AD42" s="116">
        <f t="shared" si="22"/>
        <v>327</v>
      </c>
      <c r="AE42" s="116">
        <f t="shared" si="22"/>
        <v>328</v>
      </c>
      <c r="AF42" s="116">
        <f t="shared" si="22"/>
        <v>329</v>
      </c>
      <c r="AG42" s="144">
        <f t="shared" si="22"/>
        <v>330</v>
      </c>
      <c r="AH42" s="143"/>
      <c r="AI42" s="120">
        <f t="shared" si="23"/>
        <v>331</v>
      </c>
      <c r="AJ42" s="118"/>
      <c r="AK42" s="120">
        <f t="shared" si="34"/>
        <v>416</v>
      </c>
      <c r="AL42" s="116">
        <f t="shared" si="35"/>
        <v>417</v>
      </c>
      <c r="AM42" s="116">
        <f t="shared" si="35"/>
        <v>418</v>
      </c>
      <c r="AN42" s="116">
        <f t="shared" si="24"/>
        <v>419</v>
      </c>
      <c r="AO42" s="116">
        <f t="shared" si="24"/>
        <v>420</v>
      </c>
      <c r="AP42" s="144">
        <f t="shared" si="24"/>
        <v>421</v>
      </c>
      <c r="AQ42" s="143" t="s">
        <v>119</v>
      </c>
      <c r="AR42" s="120">
        <f t="shared" si="25"/>
        <v>422</v>
      </c>
    </row>
    <row r="43" spans="1:44" ht="14.1" customHeight="1" x14ac:dyDescent="0.2">
      <c r="A43" s="119">
        <f t="shared" si="26"/>
        <v>28</v>
      </c>
      <c r="B43" s="115"/>
      <c r="C43" s="115"/>
      <c r="D43" s="115"/>
      <c r="E43" s="115"/>
      <c r="F43" s="487"/>
      <c r="G43" s="510"/>
      <c r="H43" s="121"/>
      <c r="J43" s="119">
        <f t="shared" si="28"/>
        <v>23</v>
      </c>
      <c r="K43" s="119">
        <f t="shared" si="29"/>
        <v>24</v>
      </c>
      <c r="L43" s="115">
        <f t="shared" si="29"/>
        <v>25</v>
      </c>
      <c r="M43" s="115">
        <f t="shared" si="29"/>
        <v>26</v>
      </c>
      <c r="N43" s="115">
        <f t="shared" si="29"/>
        <v>27</v>
      </c>
      <c r="O43" s="487">
        <f t="shared" si="29"/>
        <v>28</v>
      </c>
      <c r="P43" s="488"/>
      <c r="Q43" s="121">
        <f t="shared" si="30"/>
        <v>29</v>
      </c>
      <c r="S43" s="119">
        <f t="shared" si="31"/>
        <v>29</v>
      </c>
      <c r="T43" s="115">
        <f>S43+1</f>
        <v>30</v>
      </c>
      <c r="U43" s="115">
        <f>T43+1</f>
        <v>31</v>
      </c>
      <c r="V43" s="115"/>
      <c r="W43" s="115"/>
      <c r="X43" s="487"/>
      <c r="Y43" s="488"/>
      <c r="Z43" s="121"/>
      <c r="AB43" s="119">
        <f t="shared" si="32"/>
        <v>28</v>
      </c>
      <c r="AC43" s="115">
        <f t="shared" si="33"/>
        <v>29</v>
      </c>
      <c r="AD43" s="115">
        <f>AC43+1</f>
        <v>30</v>
      </c>
      <c r="AE43" s="115"/>
      <c r="AF43" s="115"/>
      <c r="AG43" s="487"/>
      <c r="AH43" s="510"/>
      <c r="AI43" s="121"/>
      <c r="AJ43" s="95"/>
      <c r="AK43" s="119">
        <f t="shared" si="34"/>
        <v>27</v>
      </c>
      <c r="AL43" s="115">
        <f>AK43+1</f>
        <v>28</v>
      </c>
      <c r="AM43" s="115"/>
      <c r="AN43" s="115"/>
      <c r="AO43" s="115"/>
      <c r="AP43" s="487"/>
      <c r="AQ43" s="488"/>
      <c r="AR43" s="121"/>
    </row>
    <row r="44" spans="1:44" ht="9.9499999999999993" customHeight="1" x14ac:dyDescent="0.2">
      <c r="A44" s="120">
        <f t="shared" si="26"/>
        <v>59</v>
      </c>
      <c r="B44" s="116"/>
      <c r="C44" s="116"/>
      <c r="D44" s="116"/>
      <c r="E44" s="116"/>
      <c r="F44" s="144"/>
      <c r="G44" s="143"/>
      <c r="H44" s="120"/>
      <c r="J44" s="120">
        <f t="shared" si="28"/>
        <v>143</v>
      </c>
      <c r="K44" s="120">
        <f t="shared" si="29"/>
        <v>144</v>
      </c>
      <c r="L44" s="116">
        <f t="shared" si="29"/>
        <v>145</v>
      </c>
      <c r="M44" s="116">
        <f t="shared" si="29"/>
        <v>146</v>
      </c>
      <c r="N44" s="116">
        <f t="shared" si="29"/>
        <v>147</v>
      </c>
      <c r="O44" s="144">
        <f t="shared" si="29"/>
        <v>148</v>
      </c>
      <c r="P44" s="143"/>
      <c r="Q44" s="120">
        <f t="shared" si="30"/>
        <v>149</v>
      </c>
      <c r="S44" s="120">
        <f t="shared" si="31"/>
        <v>241</v>
      </c>
      <c r="T44" s="116">
        <f>S44+1</f>
        <v>242</v>
      </c>
      <c r="U44" s="116">
        <f>T44+1</f>
        <v>243</v>
      </c>
      <c r="V44" s="116"/>
      <c r="W44" s="116"/>
      <c r="X44" s="144"/>
      <c r="Y44" s="143"/>
      <c r="Z44" s="120"/>
      <c r="AB44" s="120">
        <f t="shared" si="32"/>
        <v>332</v>
      </c>
      <c r="AC44" s="116">
        <f t="shared" si="33"/>
        <v>333</v>
      </c>
      <c r="AD44" s="116">
        <f>AC44+1</f>
        <v>334</v>
      </c>
      <c r="AE44" s="116"/>
      <c r="AF44" s="116"/>
      <c r="AG44" s="144"/>
      <c r="AH44" s="143"/>
      <c r="AI44" s="120"/>
      <c r="AJ44" s="118"/>
      <c r="AK44" s="120">
        <f t="shared" si="34"/>
        <v>423</v>
      </c>
      <c r="AL44" s="116">
        <f>AK44+1</f>
        <v>424</v>
      </c>
      <c r="AM44" s="116"/>
      <c r="AN44" s="116"/>
      <c r="AO44" s="116"/>
      <c r="AP44" s="144"/>
      <c r="AQ44" s="143"/>
      <c r="AR44" s="120"/>
    </row>
    <row r="45" spans="1:44" ht="14.1" customHeight="1" outlineLevel="1" x14ac:dyDescent="0.2">
      <c r="A45" s="119"/>
      <c r="B45" s="115"/>
      <c r="C45" s="115"/>
      <c r="D45" s="117"/>
      <c r="E45" s="117"/>
      <c r="F45" s="487"/>
      <c r="G45" s="488"/>
      <c r="H45" s="121"/>
      <c r="J45" s="119">
        <f t="shared" si="28"/>
        <v>30</v>
      </c>
      <c r="K45" s="115">
        <f>J45+1</f>
        <v>31</v>
      </c>
      <c r="L45" s="115"/>
      <c r="M45" s="117"/>
      <c r="N45" s="117"/>
      <c r="O45" s="487"/>
      <c r="P45" s="488"/>
      <c r="Q45" s="121"/>
      <c r="S45" s="119"/>
      <c r="T45" s="115"/>
      <c r="U45" s="115"/>
      <c r="V45" s="117"/>
      <c r="W45" s="117"/>
      <c r="X45" s="487"/>
      <c r="Y45" s="488"/>
      <c r="Z45" s="121"/>
      <c r="AB45" s="119"/>
      <c r="AC45" s="115"/>
      <c r="AD45" s="115"/>
      <c r="AE45" s="117"/>
      <c r="AF45" s="117"/>
      <c r="AG45" s="487"/>
      <c r="AH45" s="488"/>
      <c r="AI45" s="121"/>
      <c r="AJ45" s="95"/>
      <c r="AK45" s="119"/>
      <c r="AL45" s="115"/>
      <c r="AM45" s="115"/>
      <c r="AN45" s="117"/>
      <c r="AO45" s="117"/>
      <c r="AP45" s="487"/>
      <c r="AQ45" s="488"/>
      <c r="AR45" s="121"/>
    </row>
    <row r="46" spans="1:44" ht="9.9499999999999993" customHeight="1" outlineLevel="1" x14ac:dyDescent="0.2">
      <c r="A46" s="120"/>
      <c r="B46" s="116"/>
      <c r="C46" s="116"/>
      <c r="D46" s="116"/>
      <c r="E46" s="116"/>
      <c r="F46" s="144"/>
      <c r="G46" s="143"/>
      <c r="H46" s="120"/>
      <c r="J46" s="120">
        <f t="shared" si="28"/>
        <v>150</v>
      </c>
      <c r="K46" s="116">
        <f>J46+1</f>
        <v>151</v>
      </c>
      <c r="L46" s="116"/>
      <c r="M46" s="116"/>
      <c r="N46" s="116"/>
      <c r="O46" s="144"/>
      <c r="P46" s="143"/>
      <c r="Q46" s="120"/>
      <c r="S46" s="120"/>
      <c r="T46" s="116"/>
      <c r="U46" s="116"/>
      <c r="V46" s="116"/>
      <c r="W46" s="116"/>
      <c r="X46" s="144"/>
      <c r="Y46" s="143"/>
      <c r="Z46" s="120"/>
      <c r="AB46" s="120"/>
      <c r="AC46" s="116"/>
      <c r="AD46" s="116"/>
      <c r="AE46" s="116"/>
      <c r="AF46" s="116"/>
      <c r="AG46" s="144"/>
      <c r="AH46" s="143"/>
      <c r="AI46" s="120"/>
      <c r="AJ46" s="118"/>
      <c r="AK46" s="120"/>
      <c r="AL46" s="116"/>
      <c r="AM46" s="116"/>
      <c r="AN46" s="116"/>
      <c r="AO46" s="116"/>
      <c r="AP46" s="144"/>
      <c r="AQ46" s="143"/>
      <c r="AR46" s="120"/>
    </row>
    <row r="47" spans="1:44" ht="2.1" customHeight="1" x14ac:dyDescent="0.2"/>
    <row r="48" spans="1:44" ht="9.9499999999999993" hidden="1" customHeight="1" outlineLevel="1" x14ac:dyDescent="0.2">
      <c r="A48" s="493" t="s">
        <v>28</v>
      </c>
      <c r="B48" s="494"/>
      <c r="C48" s="494"/>
      <c r="D48" s="495"/>
      <c r="E48" s="496" t="s">
        <v>40</v>
      </c>
      <c r="F48" s="497"/>
      <c r="G48" s="497"/>
      <c r="H48" s="498"/>
      <c r="I48" s="5"/>
      <c r="J48" s="493" t="s">
        <v>28</v>
      </c>
      <c r="K48" s="494"/>
      <c r="L48" s="494"/>
      <c r="M48" s="495"/>
      <c r="N48" s="496" t="s">
        <v>40</v>
      </c>
      <c r="O48" s="497"/>
      <c r="P48" s="497"/>
      <c r="Q48" s="498"/>
      <c r="R48" s="5"/>
      <c r="S48" s="493" t="s">
        <v>28</v>
      </c>
      <c r="T48" s="494"/>
      <c r="U48" s="494"/>
      <c r="V48" s="495"/>
      <c r="W48" s="496" t="s">
        <v>40</v>
      </c>
      <c r="X48" s="497"/>
      <c r="Y48" s="497"/>
      <c r="Z48" s="498"/>
      <c r="AA48" s="5"/>
      <c r="AB48" s="493" t="s">
        <v>28</v>
      </c>
      <c r="AC48" s="494"/>
      <c r="AD48" s="494"/>
      <c r="AE48" s="495"/>
      <c r="AF48" s="496" t="s">
        <v>40</v>
      </c>
      <c r="AG48" s="497"/>
      <c r="AH48" s="497"/>
      <c r="AI48" s="498"/>
      <c r="AJ48" s="5"/>
      <c r="AK48" s="493" t="s">
        <v>28</v>
      </c>
      <c r="AL48" s="494"/>
      <c r="AM48" s="494"/>
      <c r="AN48" s="495"/>
      <c r="AO48" s="496" t="s">
        <v>40</v>
      </c>
      <c r="AP48" s="497"/>
      <c r="AQ48" s="497"/>
      <c r="AR48" s="498"/>
    </row>
    <row r="49" spans="1:44" ht="9.9499999999999993" hidden="1" customHeight="1" outlineLevel="1" x14ac:dyDescent="0.2">
      <c r="A49" s="499"/>
      <c r="B49" s="500"/>
      <c r="C49" s="500"/>
      <c r="D49" s="501"/>
      <c r="E49" s="502" t="str">
        <f>IF(OR($AE$4=0,$AE$4=""),"",IF((INT(E31*100+0.5)-INT(A49*100+0.5))/100=0,"0",(INT(E31*100+0.5)-INT(A49*100+0.5))/100))</f>
        <v/>
      </c>
      <c r="F49" s="503"/>
      <c r="G49" s="503"/>
      <c r="H49" s="504"/>
      <c r="I49" s="5"/>
      <c r="J49" s="499"/>
      <c r="K49" s="500"/>
      <c r="L49" s="500"/>
      <c r="M49" s="501"/>
      <c r="N49" s="502" t="str">
        <f>IF(OR($AE$4=0,$AE$4=""),"",IF((INT(N31*100+0.5)-INT(J49*100+0.5))/100=0,"0",(INT(N31*100+0.5)-INT(J49*100+0.5))/100))</f>
        <v/>
      </c>
      <c r="O49" s="503"/>
      <c r="P49" s="503"/>
      <c r="Q49" s="504"/>
      <c r="R49" s="5"/>
      <c r="S49" s="499"/>
      <c r="T49" s="500"/>
      <c r="U49" s="500"/>
      <c r="V49" s="501"/>
      <c r="W49" s="502" t="str">
        <f>IF(OR($AE$4=0,$AE$4=""),"",IF((INT(W31*100+0.5)-INT(S49*100+0.5))/100=0,"0",(INT(W31*100+0.5)-INT(S49*100+0.5))/100))</f>
        <v/>
      </c>
      <c r="X49" s="503"/>
      <c r="Y49" s="503"/>
      <c r="Z49" s="504"/>
      <c r="AA49" s="5"/>
      <c r="AB49" s="499"/>
      <c r="AC49" s="500"/>
      <c r="AD49" s="500"/>
      <c r="AE49" s="501"/>
      <c r="AF49" s="502" t="str">
        <f>IF(OR($AE$4=0,$AE$4=""),"",IF((INT(AF31*100+0.5)-INT(AB49*100+0.5))/100=0,"0",(INT(AF31*100+0.5)-INT(AB49*100+0.5))/100))</f>
        <v/>
      </c>
      <c r="AG49" s="503"/>
      <c r="AH49" s="503"/>
      <c r="AI49" s="504"/>
      <c r="AJ49" s="5"/>
      <c r="AK49" s="499"/>
      <c r="AL49" s="500"/>
      <c r="AM49" s="500"/>
      <c r="AN49" s="501"/>
      <c r="AO49" s="502" t="str">
        <f>IF(OR($AE$4=0,$AE$4=""),"",IF((INT(AO31*100+0.5)-INT(AK49*100+0.5))/100=0,"0",(INT(AO31*100+0.5)-INT(AK49*100+0.5))/100))</f>
        <v/>
      </c>
      <c r="AP49" s="503"/>
      <c r="AQ49" s="503"/>
      <c r="AR49" s="504"/>
    </row>
    <row r="50" spans="1:44" ht="6" customHeight="1" collapsed="1" x14ac:dyDescent="0.2"/>
    <row r="51" spans="1:44" ht="12" customHeight="1" x14ac:dyDescent="0.2">
      <c r="A51" s="122" t="s">
        <v>9</v>
      </c>
      <c r="B51" s="123"/>
      <c r="C51" s="123"/>
      <c r="D51" s="123"/>
      <c r="E51" s="123"/>
      <c r="F51" s="123"/>
      <c r="G51" s="123"/>
      <c r="H51" s="124"/>
      <c r="J51" s="122" t="s">
        <v>12</v>
      </c>
      <c r="K51" s="123"/>
      <c r="L51" s="123"/>
      <c r="M51" s="123"/>
      <c r="N51" s="123"/>
      <c r="O51" s="123"/>
      <c r="P51" s="123"/>
      <c r="Q51" s="124"/>
      <c r="S51" s="122" t="s">
        <v>15</v>
      </c>
      <c r="T51" s="123"/>
      <c r="U51" s="123"/>
      <c r="V51" s="123"/>
      <c r="W51" s="123"/>
      <c r="X51" s="123"/>
      <c r="Y51" s="123"/>
      <c r="Z51" s="124"/>
      <c r="AB51" s="122" t="s">
        <v>18</v>
      </c>
      <c r="AC51" s="123"/>
      <c r="AD51" s="123"/>
      <c r="AE51" s="123"/>
      <c r="AF51" s="123"/>
      <c r="AG51" s="123"/>
      <c r="AH51" s="123"/>
      <c r="AI51" s="124"/>
      <c r="AJ51" s="8"/>
      <c r="AK51" s="122" t="s">
        <v>9</v>
      </c>
      <c r="AL51" s="123"/>
      <c r="AM51" s="123"/>
      <c r="AN51" s="123"/>
      <c r="AO51" s="123"/>
      <c r="AP51" s="123"/>
      <c r="AQ51" s="123"/>
      <c r="AR51" s="124"/>
    </row>
    <row r="52" spans="1:44" ht="12" customHeight="1" x14ac:dyDescent="0.2">
      <c r="A52" s="9" t="s">
        <v>0</v>
      </c>
      <c r="B52" s="10" t="s">
        <v>1</v>
      </c>
      <c r="C52" s="10" t="s">
        <v>2</v>
      </c>
      <c r="D52" s="10" t="s">
        <v>3</v>
      </c>
      <c r="E52" s="10" t="s">
        <v>4</v>
      </c>
      <c r="F52" s="485" t="s">
        <v>5</v>
      </c>
      <c r="G52" s="486"/>
      <c r="H52" s="9" t="s">
        <v>6</v>
      </c>
      <c r="J52" s="9" t="s">
        <v>0</v>
      </c>
      <c r="K52" s="10" t="s">
        <v>1</v>
      </c>
      <c r="L52" s="10" t="s">
        <v>2</v>
      </c>
      <c r="M52" s="10" t="s">
        <v>3</v>
      </c>
      <c r="N52" s="10" t="s">
        <v>4</v>
      </c>
      <c r="O52" s="485" t="s">
        <v>5</v>
      </c>
      <c r="P52" s="486"/>
      <c r="Q52" s="9" t="s">
        <v>6</v>
      </c>
      <c r="S52" s="9" t="s">
        <v>0</v>
      </c>
      <c r="T52" s="10" t="s">
        <v>1</v>
      </c>
      <c r="U52" s="10" t="s">
        <v>2</v>
      </c>
      <c r="V52" s="10" t="s">
        <v>3</v>
      </c>
      <c r="W52" s="10" t="s">
        <v>4</v>
      </c>
      <c r="X52" s="485" t="s">
        <v>5</v>
      </c>
      <c r="Y52" s="486"/>
      <c r="Z52" s="9" t="s">
        <v>6</v>
      </c>
      <c r="AB52" s="9" t="s">
        <v>0</v>
      </c>
      <c r="AC52" s="10" t="s">
        <v>1</v>
      </c>
      <c r="AD52" s="10" t="s">
        <v>2</v>
      </c>
      <c r="AE52" s="10" t="s">
        <v>3</v>
      </c>
      <c r="AF52" s="10" t="s">
        <v>4</v>
      </c>
      <c r="AG52" s="485" t="s">
        <v>5</v>
      </c>
      <c r="AH52" s="486"/>
      <c r="AI52" s="9" t="s">
        <v>6</v>
      </c>
      <c r="AJ52" s="8"/>
      <c r="AK52" s="9" t="s">
        <v>0</v>
      </c>
      <c r="AL52" s="10" t="s">
        <v>1</v>
      </c>
      <c r="AM52" s="10" t="s">
        <v>2</v>
      </c>
      <c r="AN52" s="10" t="s">
        <v>3</v>
      </c>
      <c r="AO52" s="10" t="s">
        <v>4</v>
      </c>
      <c r="AP52" s="485" t="s">
        <v>5</v>
      </c>
      <c r="AQ52" s="486"/>
      <c r="AR52" s="9" t="s">
        <v>6</v>
      </c>
    </row>
    <row r="53" spans="1:44" ht="14.1" customHeight="1" x14ac:dyDescent="0.2">
      <c r="A53" s="119"/>
      <c r="B53" s="115">
        <f>A53+1</f>
        <v>1</v>
      </c>
      <c r="C53" s="115">
        <f>B53+1</f>
        <v>2</v>
      </c>
      <c r="D53" s="117">
        <f>C53+1</f>
        <v>3</v>
      </c>
      <c r="E53" s="117">
        <f>D53+1</f>
        <v>4</v>
      </c>
      <c r="F53" s="487">
        <f>E53+1</f>
        <v>5</v>
      </c>
      <c r="G53" s="488"/>
      <c r="H53" s="121">
        <f t="shared" ref="H53:H60" si="36">F53+1</f>
        <v>6</v>
      </c>
      <c r="J53" s="119"/>
      <c r="K53" s="115"/>
      <c r="L53" s="115">
        <f>K53+1</f>
        <v>1</v>
      </c>
      <c r="M53" s="115">
        <f>L53+1</f>
        <v>2</v>
      </c>
      <c r="N53" s="115">
        <f>M53+1</f>
        <v>3</v>
      </c>
      <c r="O53" s="487">
        <f>N53+1</f>
        <v>4</v>
      </c>
      <c r="P53" s="488"/>
      <c r="Q53" s="121">
        <f t="shared" ref="Q53:Q60" si="37">O53+1</f>
        <v>5</v>
      </c>
      <c r="S53" s="119"/>
      <c r="T53" s="188"/>
      <c r="U53" s="115"/>
      <c r="V53" s="115">
        <v>1</v>
      </c>
      <c r="W53" s="115">
        <f t="shared" ref="W53:X60" si="38">V53+1</f>
        <v>2</v>
      </c>
      <c r="X53" s="487">
        <f t="shared" si="38"/>
        <v>3</v>
      </c>
      <c r="Y53" s="488"/>
      <c r="Z53" s="121">
        <f t="shared" ref="Z53:Z60" si="39">X53+1</f>
        <v>4</v>
      </c>
      <c r="AB53" s="119"/>
      <c r="AC53" s="115"/>
      <c r="AD53" s="115"/>
      <c r="AE53" s="115">
        <v>1</v>
      </c>
      <c r="AF53" s="115">
        <f t="shared" ref="AF53:AG62" si="40">AE53+1</f>
        <v>2</v>
      </c>
      <c r="AG53" s="487">
        <f t="shared" si="40"/>
        <v>3</v>
      </c>
      <c r="AH53" s="488"/>
      <c r="AI53" s="121">
        <f t="shared" ref="AI53:AI60" si="41">AG53+1</f>
        <v>4</v>
      </c>
      <c r="AJ53" s="95"/>
      <c r="AK53" s="119"/>
      <c r="AL53" s="115"/>
      <c r="AM53" s="115">
        <f>AL53+1</f>
        <v>1</v>
      </c>
      <c r="AN53" s="115">
        <f>AM53+1</f>
        <v>2</v>
      </c>
      <c r="AO53" s="115">
        <f>AN53+1</f>
        <v>3</v>
      </c>
      <c r="AP53" s="487">
        <f>AO53+1</f>
        <v>4</v>
      </c>
      <c r="AQ53" s="488"/>
      <c r="AR53" s="121">
        <f t="shared" ref="AR53:AR60" si="42">AP53+1</f>
        <v>5</v>
      </c>
    </row>
    <row r="54" spans="1:44" ht="9.9499999999999993" customHeight="1" x14ac:dyDescent="0.2">
      <c r="A54" s="120"/>
      <c r="B54" s="116">
        <f>A44+1</f>
        <v>60</v>
      </c>
      <c r="C54" s="116">
        <f t="shared" ref="C54:F60" si="43">B54+1</f>
        <v>61</v>
      </c>
      <c r="D54" s="116">
        <f t="shared" si="43"/>
        <v>62</v>
      </c>
      <c r="E54" s="116">
        <f t="shared" si="43"/>
        <v>63</v>
      </c>
      <c r="F54" s="144">
        <f t="shared" si="43"/>
        <v>64</v>
      </c>
      <c r="G54" s="143" t="s">
        <v>119</v>
      </c>
      <c r="H54" s="120">
        <f t="shared" si="36"/>
        <v>65</v>
      </c>
      <c r="J54" s="120"/>
      <c r="K54" s="116"/>
      <c r="L54" s="116">
        <f>K46+1</f>
        <v>152</v>
      </c>
      <c r="M54" s="116">
        <f t="shared" ref="M54:O60" si="44">L54+1</f>
        <v>153</v>
      </c>
      <c r="N54" s="116">
        <f t="shared" si="44"/>
        <v>154</v>
      </c>
      <c r="O54" s="144">
        <f t="shared" si="44"/>
        <v>155</v>
      </c>
      <c r="P54" s="143" t="s">
        <v>119</v>
      </c>
      <c r="Q54" s="120">
        <f t="shared" si="37"/>
        <v>156</v>
      </c>
      <c r="S54" s="120"/>
      <c r="T54" s="172"/>
      <c r="U54" s="116"/>
      <c r="V54" s="116">
        <f>U44+1</f>
        <v>244</v>
      </c>
      <c r="W54" s="116">
        <f t="shared" si="38"/>
        <v>245</v>
      </c>
      <c r="X54" s="144">
        <f t="shared" si="38"/>
        <v>246</v>
      </c>
      <c r="Y54" s="143"/>
      <c r="Z54" s="120">
        <f t="shared" si="39"/>
        <v>247</v>
      </c>
      <c r="AB54" s="120"/>
      <c r="AC54" s="116"/>
      <c r="AD54" s="116"/>
      <c r="AE54" s="116">
        <f>AD44+1</f>
        <v>335</v>
      </c>
      <c r="AF54" s="116">
        <f t="shared" si="40"/>
        <v>336</v>
      </c>
      <c r="AG54" s="144">
        <f t="shared" si="40"/>
        <v>337</v>
      </c>
      <c r="AH54" s="143" t="s">
        <v>119</v>
      </c>
      <c r="AI54" s="120">
        <f t="shared" si="41"/>
        <v>338</v>
      </c>
      <c r="AJ54" s="118"/>
      <c r="AK54" s="120"/>
      <c r="AL54" s="116"/>
      <c r="AM54" s="116">
        <f>AL44+1</f>
        <v>425</v>
      </c>
      <c r="AN54" s="116">
        <f t="shared" ref="AN54:AP60" si="45">AM54+1</f>
        <v>426</v>
      </c>
      <c r="AO54" s="116">
        <f t="shared" si="45"/>
        <v>427</v>
      </c>
      <c r="AP54" s="144">
        <f t="shared" si="45"/>
        <v>428</v>
      </c>
      <c r="AQ54" s="143"/>
      <c r="AR54" s="120">
        <f t="shared" si="42"/>
        <v>429</v>
      </c>
    </row>
    <row r="55" spans="1:44" ht="14.1" customHeight="1" x14ac:dyDescent="0.2">
      <c r="A55" s="119">
        <f t="shared" ref="A55:A62" si="46">H53+1</f>
        <v>7</v>
      </c>
      <c r="B55" s="115">
        <f t="shared" ref="B55:B62" si="47">A55+1</f>
        <v>8</v>
      </c>
      <c r="C55" s="115">
        <f t="shared" si="43"/>
        <v>9</v>
      </c>
      <c r="D55" s="117">
        <f t="shared" si="43"/>
        <v>10</v>
      </c>
      <c r="E55" s="117">
        <f t="shared" si="43"/>
        <v>11</v>
      </c>
      <c r="F55" s="190">
        <f t="shared" si="43"/>
        <v>12</v>
      </c>
      <c r="G55" s="189"/>
      <c r="H55" s="121">
        <f t="shared" si="36"/>
        <v>13</v>
      </c>
      <c r="J55" s="119">
        <f t="shared" ref="J55:J62" si="48">Q53+1</f>
        <v>6</v>
      </c>
      <c r="K55" s="115">
        <f t="shared" ref="K55:L62" si="49">J55+1</f>
        <v>7</v>
      </c>
      <c r="L55" s="115">
        <f t="shared" si="49"/>
        <v>8</v>
      </c>
      <c r="M55" s="117">
        <f t="shared" si="44"/>
        <v>9</v>
      </c>
      <c r="N55" s="117">
        <f t="shared" si="44"/>
        <v>10</v>
      </c>
      <c r="O55" s="487">
        <f t="shared" si="44"/>
        <v>11</v>
      </c>
      <c r="P55" s="488"/>
      <c r="Q55" s="121">
        <f t="shared" si="37"/>
        <v>12</v>
      </c>
      <c r="S55" s="119">
        <f t="shared" ref="S55:S62" si="50">Z53+1</f>
        <v>5</v>
      </c>
      <c r="T55" s="119">
        <f t="shared" ref="T55:V62" si="51">S55+1</f>
        <v>6</v>
      </c>
      <c r="U55" s="115">
        <f t="shared" si="51"/>
        <v>7</v>
      </c>
      <c r="V55" s="117">
        <f t="shared" si="51"/>
        <v>8</v>
      </c>
      <c r="W55" s="117">
        <f t="shared" si="38"/>
        <v>9</v>
      </c>
      <c r="X55" s="487">
        <f t="shared" si="38"/>
        <v>10</v>
      </c>
      <c r="Y55" s="488"/>
      <c r="Z55" s="121">
        <f t="shared" si="39"/>
        <v>11</v>
      </c>
      <c r="AB55" s="119">
        <f t="shared" ref="AB55:AB62" si="52">AI53+1</f>
        <v>5</v>
      </c>
      <c r="AC55" s="115">
        <f t="shared" ref="AC55:AE62" si="53">AB55+1</f>
        <v>6</v>
      </c>
      <c r="AD55" s="115">
        <f t="shared" si="53"/>
        <v>7</v>
      </c>
      <c r="AE55" s="117">
        <f t="shared" si="53"/>
        <v>8</v>
      </c>
      <c r="AF55" s="117">
        <f t="shared" si="40"/>
        <v>9</v>
      </c>
      <c r="AG55" s="487">
        <f t="shared" si="40"/>
        <v>10</v>
      </c>
      <c r="AH55" s="488"/>
      <c r="AI55" s="121">
        <f t="shared" si="41"/>
        <v>11</v>
      </c>
      <c r="AJ55" s="95"/>
      <c r="AK55" s="119">
        <f t="shared" ref="AK55:AK62" si="54">AR53+1</f>
        <v>6</v>
      </c>
      <c r="AL55" s="115">
        <f t="shared" ref="AL55:AM62" si="55">AK55+1</f>
        <v>7</v>
      </c>
      <c r="AM55" s="115">
        <f t="shared" si="55"/>
        <v>8</v>
      </c>
      <c r="AN55" s="117">
        <f t="shared" si="45"/>
        <v>9</v>
      </c>
      <c r="AO55" s="117">
        <f t="shared" si="45"/>
        <v>10</v>
      </c>
      <c r="AP55" s="487">
        <f t="shared" si="45"/>
        <v>11</v>
      </c>
      <c r="AQ55" s="488"/>
      <c r="AR55" s="121">
        <f t="shared" si="42"/>
        <v>12</v>
      </c>
    </row>
    <row r="56" spans="1:44" ht="9.9499999999999993" customHeight="1" x14ac:dyDescent="0.2">
      <c r="A56" s="120">
        <f t="shared" si="46"/>
        <v>66</v>
      </c>
      <c r="B56" s="116">
        <f t="shared" si="47"/>
        <v>67</v>
      </c>
      <c r="C56" s="116">
        <f t="shared" si="43"/>
        <v>68</v>
      </c>
      <c r="D56" s="116">
        <f t="shared" si="43"/>
        <v>69</v>
      </c>
      <c r="E56" s="116">
        <f t="shared" si="43"/>
        <v>70</v>
      </c>
      <c r="F56" s="144">
        <f t="shared" si="43"/>
        <v>71</v>
      </c>
      <c r="G56" s="143"/>
      <c r="H56" s="120">
        <f t="shared" si="36"/>
        <v>72</v>
      </c>
      <c r="J56" s="120">
        <f t="shared" si="48"/>
        <v>157</v>
      </c>
      <c r="K56" s="116">
        <f t="shared" si="49"/>
        <v>158</v>
      </c>
      <c r="L56" s="116">
        <f t="shared" si="49"/>
        <v>159</v>
      </c>
      <c r="M56" s="116">
        <f t="shared" si="44"/>
        <v>160</v>
      </c>
      <c r="N56" s="116">
        <f t="shared" si="44"/>
        <v>161</v>
      </c>
      <c r="O56" s="144">
        <f t="shared" si="44"/>
        <v>162</v>
      </c>
      <c r="P56" s="143"/>
      <c r="Q56" s="120">
        <f t="shared" si="37"/>
        <v>163</v>
      </c>
      <c r="S56" s="120">
        <f t="shared" si="50"/>
        <v>248</v>
      </c>
      <c r="T56" s="120">
        <f t="shared" si="51"/>
        <v>249</v>
      </c>
      <c r="U56" s="116">
        <f t="shared" si="51"/>
        <v>250</v>
      </c>
      <c r="V56" s="116">
        <f t="shared" si="51"/>
        <v>251</v>
      </c>
      <c r="W56" s="116">
        <f t="shared" si="38"/>
        <v>252</v>
      </c>
      <c r="X56" s="144">
        <f t="shared" si="38"/>
        <v>253</v>
      </c>
      <c r="Y56" s="143" t="s">
        <v>119</v>
      </c>
      <c r="Z56" s="120">
        <f t="shared" si="39"/>
        <v>254</v>
      </c>
      <c r="AB56" s="120">
        <f t="shared" si="52"/>
        <v>339</v>
      </c>
      <c r="AC56" s="116">
        <f t="shared" si="53"/>
        <v>340</v>
      </c>
      <c r="AD56" s="116">
        <f t="shared" si="53"/>
        <v>341</v>
      </c>
      <c r="AE56" s="116">
        <f t="shared" si="53"/>
        <v>342</v>
      </c>
      <c r="AF56" s="116">
        <f t="shared" si="40"/>
        <v>343</v>
      </c>
      <c r="AG56" s="144">
        <f t="shared" si="40"/>
        <v>344</v>
      </c>
      <c r="AH56" s="143"/>
      <c r="AI56" s="120">
        <f t="shared" si="41"/>
        <v>345</v>
      </c>
      <c r="AJ56" s="118"/>
      <c r="AK56" s="120">
        <f t="shared" si="54"/>
        <v>430</v>
      </c>
      <c r="AL56" s="116">
        <f t="shared" si="55"/>
        <v>431</v>
      </c>
      <c r="AM56" s="116">
        <f t="shared" si="55"/>
        <v>432</v>
      </c>
      <c r="AN56" s="116">
        <f t="shared" si="45"/>
        <v>433</v>
      </c>
      <c r="AO56" s="116">
        <f t="shared" si="45"/>
        <v>434</v>
      </c>
      <c r="AP56" s="144">
        <f t="shared" si="45"/>
        <v>435</v>
      </c>
      <c r="AQ56" s="143" t="s">
        <v>119</v>
      </c>
      <c r="AR56" s="120">
        <f t="shared" si="42"/>
        <v>436</v>
      </c>
    </row>
    <row r="57" spans="1:44" ht="14.1" customHeight="1" x14ac:dyDescent="0.2">
      <c r="A57" s="119">
        <f t="shared" si="46"/>
        <v>14</v>
      </c>
      <c r="B57" s="115">
        <f t="shared" si="47"/>
        <v>15</v>
      </c>
      <c r="C57" s="115">
        <f t="shared" si="43"/>
        <v>16</v>
      </c>
      <c r="D57" s="117">
        <f t="shared" si="43"/>
        <v>17</v>
      </c>
      <c r="E57" s="117">
        <f t="shared" si="43"/>
        <v>18</v>
      </c>
      <c r="F57" s="191">
        <f t="shared" si="43"/>
        <v>19</v>
      </c>
      <c r="G57" s="192"/>
      <c r="H57" s="121">
        <f t="shared" si="36"/>
        <v>20</v>
      </c>
      <c r="J57" s="119">
        <f t="shared" si="48"/>
        <v>13</v>
      </c>
      <c r="K57" s="115">
        <f t="shared" si="49"/>
        <v>14</v>
      </c>
      <c r="L57" s="115">
        <f t="shared" si="49"/>
        <v>15</v>
      </c>
      <c r="M57" s="117">
        <f t="shared" si="44"/>
        <v>16</v>
      </c>
      <c r="N57" s="117">
        <f t="shared" si="44"/>
        <v>17</v>
      </c>
      <c r="O57" s="487">
        <f t="shared" si="44"/>
        <v>18</v>
      </c>
      <c r="P57" s="488"/>
      <c r="Q57" s="121">
        <f t="shared" si="37"/>
        <v>19</v>
      </c>
      <c r="S57" s="119">
        <f t="shared" si="50"/>
        <v>12</v>
      </c>
      <c r="T57" s="115">
        <f t="shared" si="51"/>
        <v>13</v>
      </c>
      <c r="U57" s="115">
        <f t="shared" si="51"/>
        <v>14</v>
      </c>
      <c r="V57" s="117">
        <f t="shared" si="51"/>
        <v>15</v>
      </c>
      <c r="W57" s="117">
        <f t="shared" si="38"/>
        <v>16</v>
      </c>
      <c r="X57" s="487">
        <f t="shared" si="38"/>
        <v>17</v>
      </c>
      <c r="Y57" s="488"/>
      <c r="Z57" s="121">
        <f t="shared" si="39"/>
        <v>18</v>
      </c>
      <c r="AB57" s="119">
        <f t="shared" si="52"/>
        <v>12</v>
      </c>
      <c r="AC57" s="115">
        <f t="shared" si="53"/>
        <v>13</v>
      </c>
      <c r="AD57" s="115">
        <f t="shared" si="53"/>
        <v>14</v>
      </c>
      <c r="AE57" s="117">
        <f t="shared" si="53"/>
        <v>15</v>
      </c>
      <c r="AF57" s="117">
        <f t="shared" si="40"/>
        <v>16</v>
      </c>
      <c r="AG57" s="487">
        <f t="shared" si="40"/>
        <v>17</v>
      </c>
      <c r="AH57" s="488"/>
      <c r="AI57" s="121">
        <f t="shared" si="41"/>
        <v>18</v>
      </c>
      <c r="AJ57" s="95"/>
      <c r="AK57" s="119">
        <f t="shared" si="54"/>
        <v>13</v>
      </c>
      <c r="AL57" s="115">
        <f t="shared" si="55"/>
        <v>14</v>
      </c>
      <c r="AM57" s="115">
        <f t="shared" si="55"/>
        <v>15</v>
      </c>
      <c r="AN57" s="117">
        <f t="shared" si="45"/>
        <v>16</v>
      </c>
      <c r="AO57" s="117">
        <f t="shared" si="45"/>
        <v>17</v>
      </c>
      <c r="AP57" s="487">
        <f t="shared" si="45"/>
        <v>18</v>
      </c>
      <c r="AQ57" s="488"/>
      <c r="AR57" s="121">
        <f t="shared" si="42"/>
        <v>19</v>
      </c>
    </row>
    <row r="58" spans="1:44" ht="9.9499999999999993" customHeight="1" x14ac:dyDescent="0.2">
      <c r="A58" s="120">
        <f t="shared" si="46"/>
        <v>73</v>
      </c>
      <c r="B58" s="116">
        <f t="shared" si="47"/>
        <v>74</v>
      </c>
      <c r="C58" s="116">
        <f t="shared" si="43"/>
        <v>75</v>
      </c>
      <c r="D58" s="116">
        <f t="shared" si="43"/>
        <v>76</v>
      </c>
      <c r="E58" s="116">
        <f t="shared" si="43"/>
        <v>77</v>
      </c>
      <c r="F58" s="162">
        <f t="shared" si="43"/>
        <v>78</v>
      </c>
      <c r="G58" s="143" t="s">
        <v>119</v>
      </c>
      <c r="H58" s="120">
        <f t="shared" si="36"/>
        <v>79</v>
      </c>
      <c r="J58" s="120">
        <f t="shared" si="48"/>
        <v>164</v>
      </c>
      <c r="K58" s="116">
        <f t="shared" si="49"/>
        <v>165</v>
      </c>
      <c r="L58" s="116">
        <f t="shared" si="49"/>
        <v>166</v>
      </c>
      <c r="M58" s="116">
        <f t="shared" si="44"/>
        <v>167</v>
      </c>
      <c r="N58" s="116">
        <f t="shared" si="44"/>
        <v>168</v>
      </c>
      <c r="O58" s="144">
        <f t="shared" si="44"/>
        <v>169</v>
      </c>
      <c r="P58" s="143" t="s">
        <v>119</v>
      </c>
      <c r="Q58" s="120">
        <f t="shared" si="37"/>
        <v>170</v>
      </c>
      <c r="S58" s="120">
        <f t="shared" si="50"/>
        <v>255</v>
      </c>
      <c r="T58" s="116">
        <f t="shared" si="51"/>
        <v>256</v>
      </c>
      <c r="U58" s="116">
        <f t="shared" si="51"/>
        <v>257</v>
      </c>
      <c r="V58" s="116">
        <f t="shared" si="51"/>
        <v>258</v>
      </c>
      <c r="W58" s="116">
        <f t="shared" si="38"/>
        <v>259</v>
      </c>
      <c r="X58" s="144">
        <f t="shared" si="38"/>
        <v>260</v>
      </c>
      <c r="Y58" s="143"/>
      <c r="Z58" s="120">
        <f t="shared" si="39"/>
        <v>261</v>
      </c>
      <c r="AB58" s="120">
        <f t="shared" si="52"/>
        <v>346</v>
      </c>
      <c r="AC58" s="116">
        <f t="shared" si="53"/>
        <v>347</v>
      </c>
      <c r="AD58" s="116">
        <f t="shared" si="53"/>
        <v>348</v>
      </c>
      <c r="AE58" s="116">
        <f t="shared" si="53"/>
        <v>349</v>
      </c>
      <c r="AF58" s="116">
        <f t="shared" si="40"/>
        <v>350</v>
      </c>
      <c r="AG58" s="144">
        <f t="shared" si="40"/>
        <v>351</v>
      </c>
      <c r="AH58" s="143" t="s">
        <v>119</v>
      </c>
      <c r="AI58" s="120">
        <f t="shared" si="41"/>
        <v>352</v>
      </c>
      <c r="AJ58" s="118"/>
      <c r="AK58" s="120">
        <f t="shared" si="54"/>
        <v>437</v>
      </c>
      <c r="AL58" s="116">
        <f t="shared" si="55"/>
        <v>438</v>
      </c>
      <c r="AM58" s="116">
        <f t="shared" si="55"/>
        <v>439</v>
      </c>
      <c r="AN58" s="116">
        <f t="shared" si="45"/>
        <v>440</v>
      </c>
      <c r="AO58" s="116">
        <f t="shared" si="45"/>
        <v>441</v>
      </c>
      <c r="AP58" s="144">
        <f t="shared" si="45"/>
        <v>442</v>
      </c>
      <c r="AQ58" s="143"/>
      <c r="AR58" s="120">
        <f t="shared" si="42"/>
        <v>443</v>
      </c>
    </row>
    <row r="59" spans="1:44" ht="14.1" customHeight="1" x14ac:dyDescent="0.2">
      <c r="A59" s="119">
        <f t="shared" si="46"/>
        <v>21</v>
      </c>
      <c r="B59" s="188">
        <f t="shared" si="47"/>
        <v>22</v>
      </c>
      <c r="C59" s="115">
        <f t="shared" si="43"/>
        <v>23</v>
      </c>
      <c r="D59" s="117">
        <f t="shared" si="43"/>
        <v>24</v>
      </c>
      <c r="E59" s="117">
        <f t="shared" si="43"/>
        <v>25</v>
      </c>
      <c r="F59" s="190">
        <f t="shared" si="43"/>
        <v>26</v>
      </c>
      <c r="G59" s="189"/>
      <c r="H59" s="121">
        <f t="shared" si="36"/>
        <v>27</v>
      </c>
      <c r="J59" s="119">
        <f t="shared" si="48"/>
        <v>20</v>
      </c>
      <c r="K59" s="115">
        <f t="shared" si="49"/>
        <v>21</v>
      </c>
      <c r="L59" s="115">
        <f t="shared" si="49"/>
        <v>22</v>
      </c>
      <c r="M59" s="117">
        <f t="shared" si="44"/>
        <v>23</v>
      </c>
      <c r="N59" s="117">
        <f t="shared" si="44"/>
        <v>24</v>
      </c>
      <c r="O59" s="487">
        <f t="shared" si="44"/>
        <v>25</v>
      </c>
      <c r="P59" s="488"/>
      <c r="Q59" s="121">
        <f t="shared" si="37"/>
        <v>26</v>
      </c>
      <c r="S59" s="119">
        <f t="shared" si="50"/>
        <v>19</v>
      </c>
      <c r="T59" s="115">
        <f t="shared" si="51"/>
        <v>20</v>
      </c>
      <c r="U59" s="115">
        <f t="shared" si="51"/>
        <v>21</v>
      </c>
      <c r="V59" s="117">
        <f t="shared" si="51"/>
        <v>22</v>
      </c>
      <c r="W59" s="117">
        <f t="shared" si="38"/>
        <v>23</v>
      </c>
      <c r="X59" s="487">
        <f t="shared" si="38"/>
        <v>24</v>
      </c>
      <c r="Y59" s="488"/>
      <c r="Z59" s="121">
        <f t="shared" si="39"/>
        <v>25</v>
      </c>
      <c r="AB59" s="119">
        <f t="shared" si="52"/>
        <v>19</v>
      </c>
      <c r="AC59" s="115">
        <f t="shared" si="53"/>
        <v>20</v>
      </c>
      <c r="AD59" s="115">
        <f t="shared" si="53"/>
        <v>21</v>
      </c>
      <c r="AE59" s="171">
        <f t="shared" si="53"/>
        <v>22</v>
      </c>
      <c r="AF59" s="188">
        <f t="shared" si="40"/>
        <v>23</v>
      </c>
      <c r="AG59" s="491">
        <f t="shared" si="40"/>
        <v>24</v>
      </c>
      <c r="AH59" s="492"/>
      <c r="AI59" s="121">
        <f t="shared" si="41"/>
        <v>25</v>
      </c>
      <c r="AJ59" s="95"/>
      <c r="AK59" s="119">
        <f t="shared" si="54"/>
        <v>20</v>
      </c>
      <c r="AL59" s="115">
        <f t="shared" si="55"/>
        <v>21</v>
      </c>
      <c r="AM59" s="115">
        <f t="shared" si="55"/>
        <v>22</v>
      </c>
      <c r="AN59" s="117">
        <f t="shared" si="45"/>
        <v>23</v>
      </c>
      <c r="AO59" s="117">
        <f t="shared" si="45"/>
        <v>24</v>
      </c>
      <c r="AP59" s="491">
        <f t="shared" si="45"/>
        <v>25</v>
      </c>
      <c r="AQ59" s="492"/>
      <c r="AR59" s="121">
        <f t="shared" si="42"/>
        <v>26</v>
      </c>
    </row>
    <row r="60" spans="1:44" ht="9.9499999999999993" customHeight="1" x14ac:dyDescent="0.2">
      <c r="A60" s="120">
        <f t="shared" si="46"/>
        <v>80</v>
      </c>
      <c r="B60" s="172">
        <f t="shared" si="47"/>
        <v>81</v>
      </c>
      <c r="C60" s="116">
        <f t="shared" si="43"/>
        <v>82</v>
      </c>
      <c r="D60" s="116">
        <f t="shared" si="43"/>
        <v>83</v>
      </c>
      <c r="E60" s="116">
        <f t="shared" si="43"/>
        <v>84</v>
      </c>
      <c r="F60" s="144">
        <f t="shared" si="43"/>
        <v>85</v>
      </c>
      <c r="G60" s="143"/>
      <c r="H60" s="120">
        <f t="shared" si="36"/>
        <v>86</v>
      </c>
      <c r="J60" s="120">
        <f t="shared" si="48"/>
        <v>171</v>
      </c>
      <c r="K60" s="116">
        <f t="shared" si="49"/>
        <v>172</v>
      </c>
      <c r="L60" s="116">
        <f t="shared" si="49"/>
        <v>173</v>
      </c>
      <c r="M60" s="116">
        <f t="shared" si="44"/>
        <v>174</v>
      </c>
      <c r="N60" s="116">
        <f t="shared" si="44"/>
        <v>175</v>
      </c>
      <c r="O60" s="144">
        <f t="shared" si="44"/>
        <v>176</v>
      </c>
      <c r="P60" s="143"/>
      <c r="Q60" s="120">
        <f t="shared" si="37"/>
        <v>177</v>
      </c>
      <c r="S60" s="120">
        <f t="shared" si="50"/>
        <v>262</v>
      </c>
      <c r="T60" s="116">
        <f t="shared" si="51"/>
        <v>263</v>
      </c>
      <c r="U60" s="116">
        <f t="shared" si="51"/>
        <v>264</v>
      </c>
      <c r="V60" s="116">
        <f t="shared" si="51"/>
        <v>265</v>
      </c>
      <c r="W60" s="116">
        <f t="shared" si="38"/>
        <v>266</v>
      </c>
      <c r="X60" s="144">
        <f t="shared" si="38"/>
        <v>267</v>
      </c>
      <c r="Y60" s="143" t="s">
        <v>119</v>
      </c>
      <c r="Z60" s="120">
        <f t="shared" si="39"/>
        <v>268</v>
      </c>
      <c r="AB60" s="120">
        <f t="shared" si="52"/>
        <v>353</v>
      </c>
      <c r="AC60" s="116">
        <f t="shared" si="53"/>
        <v>354</v>
      </c>
      <c r="AD60" s="116">
        <f t="shared" si="53"/>
        <v>355</v>
      </c>
      <c r="AE60" s="172">
        <f t="shared" si="53"/>
        <v>356</v>
      </c>
      <c r="AF60" s="172">
        <f t="shared" si="40"/>
        <v>357</v>
      </c>
      <c r="AG60" s="162">
        <f t="shared" si="40"/>
        <v>358</v>
      </c>
      <c r="AH60" s="163"/>
      <c r="AI60" s="120">
        <f t="shared" si="41"/>
        <v>359</v>
      </c>
      <c r="AJ60" s="118"/>
      <c r="AK60" s="120">
        <f t="shared" si="54"/>
        <v>444</v>
      </c>
      <c r="AL60" s="116">
        <f t="shared" si="55"/>
        <v>445</v>
      </c>
      <c r="AM60" s="116">
        <f t="shared" si="55"/>
        <v>446</v>
      </c>
      <c r="AN60" s="116">
        <f t="shared" si="45"/>
        <v>447</v>
      </c>
      <c r="AO60" s="116">
        <f t="shared" si="45"/>
        <v>448</v>
      </c>
      <c r="AP60" s="162">
        <f t="shared" si="45"/>
        <v>449</v>
      </c>
      <c r="AQ60" s="143" t="s">
        <v>119</v>
      </c>
      <c r="AR60" s="120">
        <f t="shared" si="42"/>
        <v>450</v>
      </c>
    </row>
    <row r="61" spans="1:44" ht="14.1" customHeight="1" x14ac:dyDescent="0.2">
      <c r="A61" s="119">
        <f t="shared" si="46"/>
        <v>28</v>
      </c>
      <c r="B61" s="115">
        <f t="shared" si="47"/>
        <v>29</v>
      </c>
      <c r="C61" s="115">
        <f>B61+1</f>
        <v>30</v>
      </c>
      <c r="D61" s="115">
        <f>C61+1</f>
        <v>31</v>
      </c>
      <c r="E61" s="117"/>
      <c r="F61" s="487"/>
      <c r="G61" s="488"/>
      <c r="H61" s="121"/>
      <c r="J61" s="119">
        <f t="shared" si="48"/>
        <v>27</v>
      </c>
      <c r="K61" s="115">
        <f t="shared" si="49"/>
        <v>28</v>
      </c>
      <c r="L61" s="115">
        <f t="shared" si="49"/>
        <v>29</v>
      </c>
      <c r="M61" s="115">
        <f>L61+1</f>
        <v>30</v>
      </c>
      <c r="N61" s="117"/>
      <c r="O61" s="487"/>
      <c r="P61" s="488"/>
      <c r="Q61" s="121"/>
      <c r="S61" s="119">
        <f t="shared" si="50"/>
        <v>26</v>
      </c>
      <c r="T61" s="115">
        <f t="shared" si="51"/>
        <v>27</v>
      </c>
      <c r="U61" s="115">
        <f t="shared" si="51"/>
        <v>28</v>
      </c>
      <c r="V61" s="115">
        <f t="shared" si="51"/>
        <v>29</v>
      </c>
      <c r="W61" s="115">
        <f>V61+1</f>
        <v>30</v>
      </c>
      <c r="X61" s="487"/>
      <c r="Y61" s="488"/>
      <c r="Z61" s="121"/>
      <c r="AB61" s="119">
        <f t="shared" si="52"/>
        <v>26</v>
      </c>
      <c r="AC61" s="119">
        <f t="shared" si="53"/>
        <v>27</v>
      </c>
      <c r="AD61" s="121">
        <f t="shared" si="53"/>
        <v>28</v>
      </c>
      <c r="AE61" s="171">
        <f t="shared" si="53"/>
        <v>29</v>
      </c>
      <c r="AF61" s="115">
        <f t="shared" si="40"/>
        <v>30</v>
      </c>
      <c r="AG61" s="487">
        <f t="shared" si="40"/>
        <v>31</v>
      </c>
      <c r="AH61" s="488"/>
      <c r="AI61" s="121"/>
      <c r="AJ61" s="95"/>
      <c r="AK61" s="119">
        <f t="shared" si="54"/>
        <v>27</v>
      </c>
      <c r="AL61" s="171">
        <f t="shared" si="55"/>
        <v>28</v>
      </c>
      <c r="AM61" s="115">
        <f t="shared" si="55"/>
        <v>29</v>
      </c>
      <c r="AN61" s="117">
        <f>AM61+1</f>
        <v>30</v>
      </c>
      <c r="AO61" s="117">
        <f>AN61+1</f>
        <v>31</v>
      </c>
      <c r="AP61" s="487"/>
      <c r="AQ61" s="488"/>
      <c r="AR61" s="121"/>
    </row>
    <row r="62" spans="1:44" ht="9.9499999999999993" customHeight="1" x14ac:dyDescent="0.2">
      <c r="A62" s="120">
        <f t="shared" si="46"/>
        <v>87</v>
      </c>
      <c r="B62" s="116">
        <f t="shared" si="47"/>
        <v>88</v>
      </c>
      <c r="C62" s="116">
        <f>B62+1</f>
        <v>89</v>
      </c>
      <c r="D62" s="116">
        <f>C62+1</f>
        <v>90</v>
      </c>
      <c r="E62" s="116"/>
      <c r="F62" s="144"/>
      <c r="G62" s="143"/>
      <c r="H62" s="120"/>
      <c r="J62" s="120">
        <f t="shared" si="48"/>
        <v>178</v>
      </c>
      <c r="K62" s="116">
        <f t="shared" si="49"/>
        <v>179</v>
      </c>
      <c r="L62" s="116">
        <f t="shared" si="49"/>
        <v>180</v>
      </c>
      <c r="M62" s="116">
        <f>L62+1</f>
        <v>181</v>
      </c>
      <c r="N62" s="116"/>
      <c r="O62" s="144"/>
      <c r="P62" s="143"/>
      <c r="Q62" s="120"/>
      <c r="S62" s="120">
        <f t="shared" si="50"/>
        <v>269</v>
      </c>
      <c r="T62" s="116">
        <f t="shared" si="51"/>
        <v>270</v>
      </c>
      <c r="U62" s="116">
        <f t="shared" si="51"/>
        <v>271</v>
      </c>
      <c r="V62" s="116">
        <f t="shared" si="51"/>
        <v>272</v>
      </c>
      <c r="W62" s="116">
        <f>V62+1</f>
        <v>273</v>
      </c>
      <c r="X62" s="144"/>
      <c r="Y62" s="143"/>
      <c r="Z62" s="120"/>
      <c r="AB62" s="120">
        <f t="shared" si="52"/>
        <v>360</v>
      </c>
      <c r="AC62" s="120">
        <f t="shared" si="53"/>
        <v>361</v>
      </c>
      <c r="AD62" s="120">
        <f t="shared" si="53"/>
        <v>362</v>
      </c>
      <c r="AE62" s="172">
        <f t="shared" si="53"/>
        <v>363</v>
      </c>
      <c r="AF62" s="116">
        <f t="shared" si="40"/>
        <v>364</v>
      </c>
      <c r="AG62" s="144">
        <f t="shared" si="40"/>
        <v>365</v>
      </c>
      <c r="AH62" s="143" t="s">
        <v>119</v>
      </c>
      <c r="AI62" s="120"/>
      <c r="AJ62" s="118"/>
      <c r="AK62" s="120">
        <f t="shared" si="54"/>
        <v>451</v>
      </c>
      <c r="AL62" s="172">
        <f t="shared" si="55"/>
        <v>452</v>
      </c>
      <c r="AM62" s="116">
        <f t="shared" si="55"/>
        <v>453</v>
      </c>
      <c r="AN62" s="116">
        <f>AM62+1</f>
        <v>454</v>
      </c>
      <c r="AO62" s="116">
        <f>AN62+1</f>
        <v>455</v>
      </c>
      <c r="AP62" s="144"/>
      <c r="AQ62" s="143"/>
      <c r="AR62" s="120"/>
    </row>
    <row r="63" spans="1:44" ht="14.1" hidden="1" customHeight="1" outlineLevel="1" x14ac:dyDescent="0.2">
      <c r="A63" s="119"/>
      <c r="B63" s="115"/>
      <c r="C63" s="115"/>
      <c r="D63" s="117"/>
      <c r="E63" s="117"/>
      <c r="F63" s="487"/>
      <c r="G63" s="488"/>
      <c r="H63" s="121"/>
      <c r="J63" s="119"/>
      <c r="K63" s="115"/>
      <c r="L63" s="115"/>
      <c r="M63" s="117"/>
      <c r="N63" s="117"/>
      <c r="O63" s="487"/>
      <c r="P63" s="488"/>
      <c r="Q63" s="121"/>
      <c r="S63" s="119"/>
      <c r="T63" s="115"/>
      <c r="U63" s="115"/>
      <c r="V63" s="117"/>
      <c r="W63" s="117"/>
      <c r="X63" s="487"/>
      <c r="Y63" s="488"/>
      <c r="Z63" s="121"/>
      <c r="AB63" s="119"/>
      <c r="AC63" s="115"/>
      <c r="AD63" s="115"/>
      <c r="AE63" s="117"/>
      <c r="AF63" s="117"/>
      <c r="AG63" s="487"/>
      <c r="AH63" s="488"/>
      <c r="AI63" s="121"/>
      <c r="AJ63" s="95"/>
      <c r="AK63" s="119"/>
      <c r="AL63" s="117"/>
      <c r="AM63" s="115"/>
      <c r="AN63" s="117"/>
      <c r="AO63" s="117"/>
      <c r="AP63" s="487"/>
      <c r="AQ63" s="488"/>
      <c r="AR63" s="121"/>
    </row>
    <row r="64" spans="1:44" ht="9.9499999999999993" hidden="1" customHeight="1" outlineLevel="1" x14ac:dyDescent="0.2">
      <c r="A64" s="120"/>
      <c r="B64" s="116"/>
      <c r="C64" s="116"/>
      <c r="D64" s="116"/>
      <c r="E64" s="116"/>
      <c r="F64" s="144"/>
      <c r="G64" s="143"/>
      <c r="H64" s="120"/>
      <c r="J64" s="120"/>
      <c r="K64" s="116"/>
      <c r="L64" s="116"/>
      <c r="M64" s="116"/>
      <c r="N64" s="116"/>
      <c r="O64" s="144"/>
      <c r="P64" s="143"/>
      <c r="Q64" s="120"/>
      <c r="S64" s="120"/>
      <c r="T64" s="116"/>
      <c r="U64" s="116"/>
      <c r="V64" s="116"/>
      <c r="W64" s="116"/>
      <c r="X64" s="144"/>
      <c r="Y64" s="143"/>
      <c r="Z64" s="120"/>
      <c r="AB64" s="120"/>
      <c r="AC64" s="116"/>
      <c r="AD64" s="116"/>
      <c r="AE64" s="116"/>
      <c r="AF64" s="116"/>
      <c r="AG64" s="144"/>
      <c r="AH64" s="143"/>
      <c r="AI64" s="120"/>
      <c r="AJ64" s="118"/>
      <c r="AK64" s="120"/>
      <c r="AL64" s="116"/>
      <c r="AM64" s="116"/>
      <c r="AN64" s="116"/>
      <c r="AO64" s="116"/>
      <c r="AP64" s="144"/>
      <c r="AQ64" s="143"/>
      <c r="AR64" s="120"/>
    </row>
    <row r="65" spans="1:44" ht="2.1" customHeight="1" collapsed="1" x14ac:dyDescent="0.2"/>
    <row r="66" spans="1:44" ht="9.9499999999999993" hidden="1" customHeight="1" outlineLevel="1" x14ac:dyDescent="0.2">
      <c r="A66" s="493" t="s">
        <v>28</v>
      </c>
      <c r="B66" s="494"/>
      <c r="C66" s="494"/>
      <c r="D66" s="495"/>
      <c r="E66" s="496" t="s">
        <v>40</v>
      </c>
      <c r="F66" s="497"/>
      <c r="G66" s="497"/>
      <c r="H66" s="498"/>
      <c r="J66" s="493" t="s">
        <v>28</v>
      </c>
      <c r="K66" s="494"/>
      <c r="L66" s="494"/>
      <c r="M66" s="495"/>
      <c r="N66" s="496" t="s">
        <v>40</v>
      </c>
      <c r="O66" s="497"/>
      <c r="P66" s="497"/>
      <c r="Q66" s="498"/>
      <c r="S66" s="493" t="s">
        <v>28</v>
      </c>
      <c r="T66" s="494"/>
      <c r="U66" s="494"/>
      <c r="V66" s="495"/>
      <c r="W66" s="496" t="s">
        <v>40</v>
      </c>
      <c r="X66" s="497"/>
      <c r="Y66" s="497"/>
      <c r="Z66" s="498"/>
      <c r="AB66" s="493" t="s">
        <v>28</v>
      </c>
      <c r="AC66" s="494"/>
      <c r="AD66" s="494"/>
      <c r="AE66" s="495"/>
      <c r="AF66" s="496" t="s">
        <v>40</v>
      </c>
      <c r="AG66" s="497"/>
      <c r="AH66" s="497"/>
      <c r="AI66" s="498"/>
      <c r="AK66" s="493" t="s">
        <v>28</v>
      </c>
      <c r="AL66" s="494"/>
      <c r="AM66" s="494"/>
      <c r="AN66" s="495"/>
      <c r="AO66" s="496" t="s">
        <v>40</v>
      </c>
      <c r="AP66" s="497"/>
      <c r="AQ66" s="497"/>
      <c r="AR66" s="498"/>
    </row>
    <row r="67" spans="1:44" ht="9.9499999999999993" hidden="1" customHeight="1" outlineLevel="1" x14ac:dyDescent="0.2">
      <c r="A67" s="499"/>
      <c r="B67" s="500"/>
      <c r="C67" s="500"/>
      <c r="D67" s="501"/>
      <c r="E67" s="502" t="str">
        <f>IF(OR($AE$4=0,$AE$4=""),"",IF((INT(E49*100+0.5)-INT(A67*100+0.5))/100=0,"0",(INT(E49*100+0.5)-INT(A67*100+0.5))/100))</f>
        <v/>
      </c>
      <c r="F67" s="503"/>
      <c r="G67" s="503"/>
      <c r="H67" s="504"/>
      <c r="J67" s="499"/>
      <c r="K67" s="500"/>
      <c r="L67" s="500"/>
      <c r="M67" s="501"/>
      <c r="N67" s="502" t="str">
        <f>IF(OR($AE$4=0,$AE$4=""),"",IF((INT(N49*100+0.5)-INT(J67*100+0.5))/100=0,"0",(INT(N49*100+0.5)-INT(J67*100+0.5))/100))</f>
        <v/>
      </c>
      <c r="O67" s="503"/>
      <c r="P67" s="503"/>
      <c r="Q67" s="504"/>
      <c r="S67" s="499"/>
      <c r="T67" s="500"/>
      <c r="U67" s="500"/>
      <c r="V67" s="501"/>
      <c r="W67" s="502" t="str">
        <f>IF(OR($AE$4=0,$AE$4=""),"",IF((INT(W49*100+0.5)-INT(S67*100+0.5))/100=0,"0",(INT(W49*100+0.5)-INT(S67*100+0.5))/100))</f>
        <v/>
      </c>
      <c r="X67" s="503"/>
      <c r="Y67" s="503"/>
      <c r="Z67" s="504"/>
      <c r="AB67" s="499"/>
      <c r="AC67" s="500"/>
      <c r="AD67" s="500"/>
      <c r="AE67" s="501"/>
      <c r="AF67" s="502" t="str">
        <f>IF(OR($AE$4=0,$AE$4=""),"",IF((INT(AF49*100+0.5)-INT(AB67*100+0.5))/100=0,"0",(INT(AF49*100+0.5)-INT(AB67*100+0.5))/100))</f>
        <v/>
      </c>
      <c r="AG67" s="503"/>
      <c r="AH67" s="503"/>
      <c r="AI67" s="504"/>
      <c r="AK67" s="499"/>
      <c r="AL67" s="500"/>
      <c r="AM67" s="500"/>
      <c r="AN67" s="501"/>
      <c r="AO67" s="502" t="str">
        <f>IF(OR($AE$4=0,$AE$4=""),"",IF((INT(AO49*100+0.5)-INT(AK67*100+0.5))/100=0,"0",(INT(AO49*100+0.5)-INT(AK67*100+0.5))/100))</f>
        <v/>
      </c>
      <c r="AP67" s="503"/>
      <c r="AQ67" s="503"/>
      <c r="AR67" s="504"/>
    </row>
    <row r="68" spans="1:44" ht="9.9499999999999993" customHeight="1" collapsed="1" x14ac:dyDescent="0.2">
      <c r="A68" s="506">
        <v>40085</v>
      </c>
      <c r="B68" s="506"/>
      <c r="C68" s="147" t="s">
        <v>120</v>
      </c>
    </row>
    <row r="69" spans="1:44" ht="12" customHeight="1" outlineLevel="1" x14ac:dyDescent="0.2"/>
    <row r="70" spans="1:44" ht="12" customHeight="1" x14ac:dyDescent="0.2">
      <c r="B70" s="58"/>
      <c r="C70" s="56"/>
      <c r="D70" s="57"/>
      <c r="E70" s="57"/>
      <c r="F70" s="57"/>
      <c r="G70" s="57"/>
      <c r="H70" s="57"/>
      <c r="I70" s="2"/>
      <c r="K70" s="58"/>
      <c r="L70" s="56"/>
      <c r="M70" s="57"/>
      <c r="N70" s="57"/>
      <c r="O70" s="57"/>
      <c r="P70" s="57"/>
      <c r="Q70" s="57"/>
      <c r="T70" s="58"/>
      <c r="U70" s="56"/>
      <c r="V70" s="57"/>
      <c r="W70" s="57"/>
      <c r="X70" s="57"/>
      <c r="Y70" s="57"/>
      <c r="Z70" s="57"/>
      <c r="AC70" s="58"/>
      <c r="AD70" s="56"/>
      <c r="AE70" s="57"/>
      <c r="AF70" s="57"/>
      <c r="AG70" s="57"/>
      <c r="AH70" s="57"/>
      <c r="AI70" s="57"/>
      <c r="AJ70" s="8"/>
      <c r="AL70" s="58"/>
      <c r="AM70" s="56"/>
      <c r="AN70" s="57"/>
      <c r="AO70" s="57"/>
      <c r="AP70" s="57"/>
      <c r="AQ70" s="57"/>
      <c r="AR70" s="57"/>
    </row>
    <row r="71" spans="1:44" ht="6" customHeight="1" x14ac:dyDescent="0.2">
      <c r="AJ71" s="8"/>
    </row>
    <row r="72" spans="1:44" ht="12" customHeight="1" outlineLevel="1" x14ac:dyDescent="0.2">
      <c r="AJ72" s="8"/>
    </row>
    <row r="73" spans="1:44" ht="12" customHeight="1" x14ac:dyDescent="0.2">
      <c r="B73" s="58"/>
      <c r="C73" s="56"/>
      <c r="D73" s="57"/>
      <c r="E73" s="57"/>
      <c r="F73" s="57"/>
      <c r="G73" s="57"/>
      <c r="H73" s="57"/>
      <c r="I73" s="2"/>
      <c r="K73" s="58"/>
      <c r="L73" s="56"/>
      <c r="M73" s="57"/>
      <c r="N73" s="57"/>
      <c r="O73" s="57"/>
      <c r="P73" s="57"/>
      <c r="Q73" s="57"/>
      <c r="T73" s="58"/>
      <c r="U73" s="56"/>
      <c r="V73" s="57"/>
      <c r="W73" s="57"/>
      <c r="X73" s="57"/>
      <c r="Y73" s="57"/>
      <c r="Z73" s="57"/>
      <c r="AC73" s="58"/>
      <c r="AD73" s="56"/>
      <c r="AE73" s="57"/>
      <c r="AF73" s="57"/>
      <c r="AG73" s="57"/>
      <c r="AH73" s="57"/>
      <c r="AI73" s="57"/>
      <c r="AJ73" s="95"/>
      <c r="AL73" s="58"/>
      <c r="AM73" s="56"/>
      <c r="AN73" s="57"/>
      <c r="AO73" s="57"/>
      <c r="AP73" s="57"/>
      <c r="AQ73" s="57"/>
      <c r="AR73" s="57"/>
    </row>
    <row r="74" spans="1:44" ht="3.95" customHeight="1" x14ac:dyDescent="0.2">
      <c r="AJ74" s="118"/>
    </row>
    <row r="75" spans="1:44" ht="12" customHeight="1" outlineLevel="1" x14ac:dyDescent="0.2">
      <c r="AJ75" s="118"/>
    </row>
    <row r="76" spans="1:44" ht="9.9499999999999993" customHeight="1" x14ac:dyDescent="0.2">
      <c r="AJ76" s="95"/>
    </row>
    <row r="77" spans="1:44" ht="9.9499999999999993" customHeight="1" x14ac:dyDescent="0.2"/>
    <row r="78" spans="1:44" ht="14.1" customHeight="1" x14ac:dyDescent="0.2"/>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9" ht="14.1" customHeight="1" x14ac:dyDescent="0.2"/>
    <row r="90"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sheetData>
  <sheetProtection password="EF04" sheet="1" objects="1" scenarios="1" selectLockedCells="1" selectUnlockedCells="1"/>
  <mergeCells count="185">
    <mergeCell ref="AO67:AR67"/>
    <mergeCell ref="AB66:AE66"/>
    <mergeCell ref="AF66:AI66"/>
    <mergeCell ref="S67:V67"/>
    <mergeCell ref="W67:Z67"/>
    <mergeCell ref="AB67:AE67"/>
    <mergeCell ref="AF67:AI67"/>
    <mergeCell ref="A66:D66"/>
    <mergeCell ref="E66:H66"/>
    <mergeCell ref="J66:M66"/>
    <mergeCell ref="O61:P61"/>
    <mergeCell ref="O63:P63"/>
    <mergeCell ref="AK66:AN66"/>
    <mergeCell ref="N66:Q66"/>
    <mergeCell ref="S66:V66"/>
    <mergeCell ref="W66:Z66"/>
    <mergeCell ref="A67:D67"/>
    <mergeCell ref="E67:H67"/>
    <mergeCell ref="J67:M67"/>
    <mergeCell ref="N67:Q67"/>
    <mergeCell ref="AK67:AN67"/>
    <mergeCell ref="AP55:AQ55"/>
    <mergeCell ref="AP57:AQ57"/>
    <mergeCell ref="AP59:AQ59"/>
    <mergeCell ref="AP61:AQ61"/>
    <mergeCell ref="AP63:AQ63"/>
    <mergeCell ref="AO66:AR66"/>
    <mergeCell ref="AB48:AE48"/>
    <mergeCell ref="AF48:AI48"/>
    <mergeCell ref="AK48:AN48"/>
    <mergeCell ref="AO48:AR48"/>
    <mergeCell ref="AB49:AE49"/>
    <mergeCell ref="AF49:AI49"/>
    <mergeCell ref="AK49:AN49"/>
    <mergeCell ref="AO49:AR49"/>
    <mergeCell ref="AG53:AH53"/>
    <mergeCell ref="AG55:AH55"/>
    <mergeCell ref="AG57:AH57"/>
    <mergeCell ref="AG59:AH59"/>
    <mergeCell ref="AG61:AH61"/>
    <mergeCell ref="AG63:AH63"/>
    <mergeCell ref="A49:D49"/>
    <mergeCell ref="E49:H49"/>
    <mergeCell ref="J49:M49"/>
    <mergeCell ref="N49:Q49"/>
    <mergeCell ref="S49:V49"/>
    <mergeCell ref="W49:Z49"/>
    <mergeCell ref="A48:D48"/>
    <mergeCell ref="E48:H48"/>
    <mergeCell ref="J48:M48"/>
    <mergeCell ref="N48:Q48"/>
    <mergeCell ref="S48:V48"/>
    <mergeCell ref="W48:Z48"/>
    <mergeCell ref="A30:D30"/>
    <mergeCell ref="N30:Q30"/>
    <mergeCell ref="F23:G23"/>
    <mergeCell ref="A12:D13"/>
    <mergeCell ref="F16:G16"/>
    <mergeCell ref="Q12:T13"/>
    <mergeCell ref="E30:H30"/>
    <mergeCell ref="U2:X3"/>
    <mergeCell ref="Y9:AB9"/>
    <mergeCell ref="AB30:AE30"/>
    <mergeCell ref="J30:M30"/>
    <mergeCell ref="S30:V30"/>
    <mergeCell ref="W30:Z30"/>
    <mergeCell ref="A68:B68"/>
    <mergeCell ref="Q2:T2"/>
    <mergeCell ref="Y2:AD3"/>
    <mergeCell ref="Q3:T4"/>
    <mergeCell ref="Y4:AD4"/>
    <mergeCell ref="O7:R7"/>
    <mergeCell ref="F21:G21"/>
    <mergeCell ref="F17:G17"/>
    <mergeCell ref="U12:AB13"/>
    <mergeCell ref="A31:D31"/>
    <mergeCell ref="X39:Y39"/>
    <mergeCell ref="X41:Y41"/>
    <mergeCell ref="X43:Y43"/>
    <mergeCell ref="X45:Y45"/>
    <mergeCell ref="X19:Y19"/>
    <mergeCell ref="X21:Y21"/>
    <mergeCell ref="X23:Y23"/>
    <mergeCell ref="X25:Y25"/>
    <mergeCell ref="X27:Y27"/>
    <mergeCell ref="X34:Y34"/>
    <mergeCell ref="O53:P53"/>
    <mergeCell ref="O55:P55"/>
    <mergeCell ref="O57:P57"/>
    <mergeCell ref="O59:P59"/>
    <mergeCell ref="AP41:AQ41"/>
    <mergeCell ref="AP43:AQ43"/>
    <mergeCell ref="AP45:AQ45"/>
    <mergeCell ref="AP52:AQ52"/>
    <mergeCell ref="AP53:AQ53"/>
    <mergeCell ref="AP23:AQ23"/>
    <mergeCell ref="AP25:AQ25"/>
    <mergeCell ref="AP27:AQ27"/>
    <mergeCell ref="AP34:AQ34"/>
    <mergeCell ref="AP35:AQ35"/>
    <mergeCell ref="AP37:AQ37"/>
    <mergeCell ref="AO30:AR30"/>
    <mergeCell ref="AO31:AR31"/>
    <mergeCell ref="AG41:AH41"/>
    <mergeCell ref="AG43:AH43"/>
    <mergeCell ref="AG45:AH45"/>
    <mergeCell ref="AG52:AH52"/>
    <mergeCell ref="X63:Y63"/>
    <mergeCell ref="AG16:AH16"/>
    <mergeCell ref="AG17:AH17"/>
    <mergeCell ref="AG19:AH19"/>
    <mergeCell ref="AG21:AH21"/>
    <mergeCell ref="AG23:AH23"/>
    <mergeCell ref="AG25:AH25"/>
    <mergeCell ref="AG27:AH27"/>
    <mergeCell ref="AG34:AH34"/>
    <mergeCell ref="AG35:AH35"/>
    <mergeCell ref="X52:Y52"/>
    <mergeCell ref="X53:Y53"/>
    <mergeCell ref="X55:Y55"/>
    <mergeCell ref="X57:Y57"/>
    <mergeCell ref="X59:Y59"/>
    <mergeCell ref="X61:Y61"/>
    <mergeCell ref="X35:Y35"/>
    <mergeCell ref="X37:Y37"/>
    <mergeCell ref="AF30:AI30"/>
    <mergeCell ref="AB31:AE31"/>
    <mergeCell ref="O41:P41"/>
    <mergeCell ref="O43:P43"/>
    <mergeCell ref="O45:P45"/>
    <mergeCell ref="O52:P52"/>
    <mergeCell ref="F61:G61"/>
    <mergeCell ref="F63:G63"/>
    <mergeCell ref="O16:P16"/>
    <mergeCell ref="O17:P17"/>
    <mergeCell ref="O19:P19"/>
    <mergeCell ref="O21:P21"/>
    <mergeCell ref="O23:P23"/>
    <mergeCell ref="O25:P25"/>
    <mergeCell ref="O27:P27"/>
    <mergeCell ref="F52:G52"/>
    <mergeCell ref="F37:G37"/>
    <mergeCell ref="F25:G25"/>
    <mergeCell ref="F27:G27"/>
    <mergeCell ref="F53:G53"/>
    <mergeCell ref="F39:G39"/>
    <mergeCell ref="F41:G41"/>
    <mergeCell ref="F43:G43"/>
    <mergeCell ref="F45:G45"/>
    <mergeCell ref="J31:M31"/>
    <mergeCell ref="N31:Q31"/>
    <mergeCell ref="F34:G34"/>
    <mergeCell ref="F35:G35"/>
    <mergeCell ref="O34:P34"/>
    <mergeCell ref="O35:P35"/>
    <mergeCell ref="X16:Y16"/>
    <mergeCell ref="X17:Y17"/>
    <mergeCell ref="AP21:AQ21"/>
    <mergeCell ref="O37:P37"/>
    <mergeCell ref="O39:P39"/>
    <mergeCell ref="AG37:AH37"/>
    <mergeCell ref="AG39:AH39"/>
    <mergeCell ref="AP39:AQ39"/>
    <mergeCell ref="AF31:AI31"/>
    <mergeCell ref="AK30:AN30"/>
    <mergeCell ref="AK31:AN31"/>
    <mergeCell ref="S31:V31"/>
    <mergeCell ref="W31:Z31"/>
    <mergeCell ref="AV2:AZ2"/>
    <mergeCell ref="AV3:AZ3"/>
    <mergeCell ref="AG6:AI6"/>
    <mergeCell ref="AG7:AI7"/>
    <mergeCell ref="AG8:AI8"/>
    <mergeCell ref="AG9:AI9"/>
    <mergeCell ref="U4:X4"/>
    <mergeCell ref="E31:H31"/>
    <mergeCell ref="F19:G19"/>
    <mergeCell ref="AP16:AQ16"/>
    <mergeCell ref="AP17:AQ17"/>
    <mergeCell ref="AP19:AQ19"/>
    <mergeCell ref="AK13:AR13"/>
    <mergeCell ref="AE2:AI3"/>
    <mergeCell ref="AE4:AI4"/>
    <mergeCell ref="O8:R8"/>
    <mergeCell ref="O9:R9"/>
  </mergeCells>
  <phoneticPr fontId="19" type="noConversion"/>
  <printOptions horizontalCentered="1"/>
  <pageMargins left="0.3" right="0.3" top="0.25" bottom="0.25" header="0.25" footer="0.25"/>
  <pageSetup paperSize="5"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Z110"/>
  <sheetViews>
    <sheetView showGridLines="0" showOutlineSymbols="0" topLeftCell="A12" workbookViewId="0">
      <selection activeCell="J12" sqref="J12:M13"/>
    </sheetView>
  </sheetViews>
  <sheetFormatPr defaultColWidth="5.28515625" defaultRowHeight="12" customHeight="1" outlineLevelRow="1" x14ac:dyDescent="0.2"/>
  <cols>
    <col min="1" max="1" width="3.28515625" customWidth="1"/>
    <col min="2" max="5" width="5.28515625" customWidth="1"/>
    <col min="6" max="6" width="3.28515625" customWidth="1"/>
    <col min="7" max="7" width="1.7109375" customWidth="1"/>
    <col min="8" max="8" width="3.28515625" customWidth="1"/>
    <col min="9" max="9" width="1.7109375" customWidth="1"/>
    <col min="10" max="10" width="3.28515625" customWidth="1"/>
    <col min="11" max="14" width="5.28515625" customWidth="1"/>
    <col min="15" max="15" width="3.28515625" customWidth="1"/>
    <col min="16" max="16" width="1.7109375" customWidth="1"/>
    <col min="17" max="17" width="3.28515625" customWidth="1"/>
    <col min="18" max="18" width="1.7109375" customWidth="1"/>
    <col min="19" max="19" width="3.28515625" customWidth="1"/>
    <col min="20" max="23" width="5.28515625" customWidth="1"/>
    <col min="24" max="24" width="3.28515625" customWidth="1"/>
    <col min="25" max="25" width="1.7109375" customWidth="1"/>
    <col min="26" max="26" width="3.28515625" customWidth="1"/>
    <col min="27" max="27" width="1.7109375" customWidth="1"/>
    <col min="28" max="28" width="3.28515625" customWidth="1"/>
    <col min="29" max="32" width="5.28515625" customWidth="1"/>
    <col min="33" max="33" width="3.28515625" customWidth="1"/>
    <col min="34" max="34" width="1.7109375" customWidth="1"/>
    <col min="35" max="35" width="3.28515625" customWidth="1"/>
    <col min="36" max="36" width="1.7109375" customWidth="1"/>
    <col min="37" max="37" width="3.28515625" customWidth="1"/>
    <col min="38" max="41" width="5.28515625" customWidth="1"/>
    <col min="42" max="42" width="3.28515625" customWidth="1"/>
    <col min="43" max="43" width="1.7109375" customWidth="1"/>
    <col min="44" max="44" width="3.28515625" customWidth="1"/>
    <col min="45" max="45" width="2.7109375" customWidth="1"/>
  </cols>
  <sheetData>
    <row r="1" spans="1:52" ht="3.95" hidden="1" customHeight="1" outlineLevel="1" x14ac:dyDescent="0.2"/>
    <row r="2" spans="1:52" ht="12" hidden="1" customHeight="1" outlineLevel="1" x14ac:dyDescent="0.2">
      <c r="Q2" s="536" t="s">
        <v>37</v>
      </c>
      <c r="R2" s="537"/>
      <c r="S2" s="537"/>
      <c r="T2" s="538"/>
      <c r="U2" s="527" t="s">
        <v>38</v>
      </c>
      <c r="V2" s="469"/>
      <c r="W2" s="469"/>
      <c r="X2" s="470"/>
      <c r="Y2" s="514" t="s">
        <v>39</v>
      </c>
      <c r="Z2" s="515"/>
      <c r="AA2" s="515"/>
      <c r="AB2" s="515"/>
      <c r="AC2" s="515"/>
      <c r="AD2" s="516"/>
      <c r="AE2" s="481" t="s">
        <v>27</v>
      </c>
      <c r="AF2" s="469"/>
      <c r="AG2" s="469"/>
      <c r="AH2" s="469"/>
      <c r="AI2" s="470"/>
      <c r="AV2" s="468" t="s">
        <v>123</v>
      </c>
      <c r="AW2" s="469"/>
      <c r="AX2" s="469"/>
      <c r="AY2" s="469"/>
      <c r="AZ2" s="470"/>
    </row>
    <row r="3" spans="1:52" ht="12" hidden="1" customHeight="1" outlineLevel="1" x14ac:dyDescent="0.2">
      <c r="Q3" s="539"/>
      <c r="R3" s="540"/>
      <c r="S3" s="540"/>
      <c r="T3" s="541"/>
      <c r="U3" s="482"/>
      <c r="V3" s="483"/>
      <c r="W3" s="483"/>
      <c r="X3" s="484"/>
      <c r="Y3" s="517"/>
      <c r="Z3" s="518"/>
      <c r="AA3" s="518"/>
      <c r="AB3" s="518"/>
      <c r="AC3" s="518"/>
      <c r="AD3" s="519"/>
      <c r="AE3" s="482"/>
      <c r="AF3" s="483"/>
      <c r="AG3" s="483"/>
      <c r="AH3" s="483"/>
      <c r="AI3" s="484"/>
      <c r="AV3" s="471" t="str">
        <f>IF(AND($U$4="",$Y$4=""),"",$U$4+IF($Y$4="","0",$Y$4))</f>
        <v/>
      </c>
      <c r="AW3" s="472"/>
      <c r="AX3" s="472"/>
      <c r="AY3" s="472"/>
      <c r="AZ3" s="473"/>
    </row>
    <row r="4" spans="1:52" ht="14.1" hidden="1" customHeight="1" outlineLevel="1" x14ac:dyDescent="0.2">
      <c r="Q4" s="542"/>
      <c r="R4" s="543"/>
      <c r="S4" s="543"/>
      <c r="T4" s="544"/>
      <c r="U4" s="478"/>
      <c r="V4" s="545"/>
      <c r="W4" s="545"/>
      <c r="X4" s="546"/>
      <c r="Y4" s="522" t="str">
        <f>IF(AG8="","",AG8*7)</f>
        <v/>
      </c>
      <c r="Z4" s="523"/>
      <c r="AA4" s="523"/>
      <c r="AB4" s="523"/>
      <c r="AC4" s="523"/>
      <c r="AD4" s="524"/>
      <c r="AE4" s="471" t="str">
        <f>IF(AND(U4="",Y4=""),"",U4+IF(Y4="","0",Y4))</f>
        <v/>
      </c>
      <c r="AF4" s="396"/>
      <c r="AG4" s="396"/>
      <c r="AH4" s="396"/>
      <c r="AI4" s="418"/>
    </row>
    <row r="5" spans="1:52" ht="3.95" hidden="1" customHeight="1" outlineLevel="1" x14ac:dyDescent="0.2">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52" ht="18" hidden="1" customHeight="1" outlineLevel="1" x14ac:dyDescent="0.25">
      <c r="A6" s="48" t="s">
        <v>44</v>
      </c>
      <c r="B6" s="41"/>
      <c r="C6" s="42"/>
      <c r="E6" s="42"/>
      <c r="F6" s="5"/>
      <c r="M6" s="46"/>
      <c r="Q6" s="43"/>
      <c r="X6" s="2"/>
      <c r="Y6" s="2"/>
      <c r="Z6" s="2"/>
      <c r="AA6" s="2"/>
      <c r="AC6" s="2"/>
      <c r="AD6" s="2"/>
      <c r="AE6" s="2"/>
      <c r="AF6" s="52" t="s">
        <v>33</v>
      </c>
      <c r="AG6" s="395">
        <f>O8-O7</f>
        <v>0</v>
      </c>
      <c r="AH6" s="433"/>
      <c r="AI6" s="396"/>
    </row>
    <row r="7" spans="1:52" ht="18" hidden="1" customHeight="1" outlineLevel="1" x14ac:dyDescent="0.2">
      <c r="N7" s="49" t="s">
        <v>35</v>
      </c>
      <c r="O7" s="446"/>
      <c r="P7" s="530"/>
      <c r="Q7" s="530"/>
      <c r="R7" s="530"/>
      <c r="Y7" s="2"/>
      <c r="Z7" s="2"/>
      <c r="AF7" s="52" t="s">
        <v>34</v>
      </c>
      <c r="AG7" s="474" t="str">
        <f>IF(AG6&lt;=0,"",YEAR(AG6)+1-1900)</f>
        <v/>
      </c>
      <c r="AH7" s="475"/>
      <c r="AI7" s="414"/>
    </row>
    <row r="8" spans="1:52" ht="18" hidden="1" customHeight="1" outlineLevel="1" x14ac:dyDescent="0.2">
      <c r="N8" s="49" t="s">
        <v>41</v>
      </c>
      <c r="O8" s="531"/>
      <c r="P8" s="454"/>
      <c r="Q8" s="454"/>
      <c r="R8" s="454"/>
      <c r="Y8" s="2"/>
      <c r="Z8" s="2"/>
      <c r="AF8" s="52" t="s">
        <v>36</v>
      </c>
      <c r="AG8" s="476" t="str">
        <f>IF(AG6&lt;=0,"",IF(ISBLANK(AG7),"",VLOOKUP(AG7,Vacation_Entitlement,2)))</f>
        <v/>
      </c>
      <c r="AH8" s="475"/>
      <c r="AI8" s="414"/>
    </row>
    <row r="9" spans="1:52" ht="18" hidden="1" customHeight="1" outlineLevel="1" x14ac:dyDescent="0.2">
      <c r="N9" s="51" t="s">
        <v>42</v>
      </c>
      <c r="O9" s="525"/>
      <c r="P9" s="526"/>
      <c r="Q9" s="526"/>
      <c r="R9" s="526"/>
      <c r="U9" s="50"/>
      <c r="Y9" s="528" t="str">
        <f>IF(O9="","",O9)</f>
        <v/>
      </c>
      <c r="Z9" s="528"/>
      <c r="AA9" s="528"/>
      <c r="AB9" s="528"/>
      <c r="AF9" s="51" t="s">
        <v>43</v>
      </c>
      <c r="AG9" s="477" t="str">
        <f>IF(O9="","",AE4/O9)</f>
        <v/>
      </c>
      <c r="AH9" s="477"/>
      <c r="AI9" s="414"/>
    </row>
    <row r="10" spans="1:52" ht="12" hidden="1" customHeight="1" outlineLevel="1" x14ac:dyDescent="0.2">
      <c r="I10" s="40"/>
      <c r="J10" s="47"/>
      <c r="K10" s="39"/>
      <c r="Q10" s="43"/>
      <c r="R10" s="44"/>
      <c r="S10" s="45"/>
      <c r="Y10" s="2"/>
      <c r="Z10" s="2"/>
      <c r="AA10" s="2"/>
      <c r="AB10" s="2"/>
      <c r="AC10" s="2"/>
      <c r="AD10" s="2"/>
      <c r="AE10" s="2"/>
    </row>
    <row r="11" spans="1:52" ht="6" hidden="1" customHeight="1" outlineLevel="1" x14ac:dyDescent="0.2">
      <c r="E11" s="108"/>
      <c r="F11" s="109"/>
      <c r="G11" s="110"/>
      <c r="J11" s="108"/>
      <c r="K11" s="109"/>
      <c r="L11" s="110"/>
      <c r="M11" s="110"/>
      <c r="N11" s="110"/>
      <c r="O11" s="110"/>
      <c r="P11" s="110"/>
      <c r="Q11" s="110"/>
      <c r="S11" s="108"/>
      <c r="T11" s="109"/>
      <c r="U11" s="110"/>
      <c r="V11" s="110"/>
      <c r="W11" s="110"/>
      <c r="Z11" s="108"/>
      <c r="AA11" s="109"/>
      <c r="AB11" s="110"/>
      <c r="AC11" s="110"/>
      <c r="AD11" s="110"/>
      <c r="AE11" s="110"/>
    </row>
    <row r="12" spans="1:52" ht="15.95" customHeight="1" collapsed="1" x14ac:dyDescent="0.2">
      <c r="A12" s="509"/>
      <c r="B12" s="509"/>
      <c r="C12" s="509"/>
      <c r="D12" s="509"/>
      <c r="E12" s="108"/>
      <c r="F12" s="109"/>
      <c r="G12" s="110"/>
      <c r="J12" s="529">
        <f>Master!Q12</f>
        <v>2012</v>
      </c>
      <c r="K12" s="509"/>
      <c r="L12" s="509"/>
      <c r="M12" s="509"/>
      <c r="N12" s="508" t="s">
        <v>61</v>
      </c>
      <c r="O12" s="509"/>
      <c r="P12" s="509"/>
      <c r="Q12" s="509"/>
      <c r="R12" s="509"/>
      <c r="S12" s="509"/>
      <c r="T12" s="509"/>
      <c r="U12" s="509"/>
    </row>
    <row r="13" spans="1:52" ht="15.95" customHeight="1" x14ac:dyDescent="0.2">
      <c r="A13" s="509"/>
      <c r="B13" s="509"/>
      <c r="C13" s="509"/>
      <c r="D13" s="509"/>
      <c r="E13" s="1"/>
      <c r="J13" s="509"/>
      <c r="K13" s="509"/>
      <c r="L13" s="509"/>
      <c r="M13" s="509"/>
      <c r="N13" s="509"/>
      <c r="O13" s="509"/>
      <c r="P13" s="509"/>
      <c r="Q13" s="509"/>
      <c r="R13" s="509"/>
      <c r="S13" s="509"/>
      <c r="T13" s="509"/>
      <c r="U13" s="509"/>
    </row>
    <row r="14" spans="1:52" ht="3.95" customHeight="1" x14ac:dyDescent="0.4">
      <c r="A14" s="1"/>
      <c r="B14" s="1"/>
      <c r="C14" s="1"/>
      <c r="D14" s="1"/>
      <c r="E14" s="1"/>
      <c r="L14" s="112"/>
      <c r="M14" s="113"/>
      <c r="N14" s="113"/>
      <c r="O14" s="113"/>
      <c r="P14" s="113"/>
      <c r="Q14" s="38"/>
      <c r="V14" s="111"/>
    </row>
    <row r="15" spans="1:52" ht="12" customHeight="1" x14ac:dyDescent="0.2">
      <c r="A15" s="126" t="s">
        <v>7</v>
      </c>
      <c r="B15" s="123"/>
      <c r="C15" s="123"/>
      <c r="D15" s="123"/>
      <c r="E15" s="123"/>
      <c r="F15" s="123"/>
      <c r="G15" s="123"/>
      <c r="H15" s="124"/>
      <c r="I15" s="8"/>
      <c r="J15" s="122" t="s">
        <v>8</v>
      </c>
      <c r="K15" s="123"/>
      <c r="L15" s="123"/>
      <c r="M15" s="123"/>
      <c r="N15" s="123"/>
      <c r="O15" s="123"/>
      <c r="P15" s="123"/>
      <c r="Q15" s="124"/>
      <c r="R15" s="8"/>
      <c r="S15" s="122" t="s">
        <v>9</v>
      </c>
      <c r="T15" s="123"/>
      <c r="U15" s="123"/>
      <c r="V15" s="123"/>
      <c r="W15" s="123"/>
      <c r="X15" s="123"/>
      <c r="Y15" s="123"/>
      <c r="Z15" s="124"/>
      <c r="AJ15" s="8"/>
    </row>
    <row r="16" spans="1:52" ht="12" customHeight="1" x14ac:dyDescent="0.2">
      <c r="A16" s="9" t="s">
        <v>0</v>
      </c>
      <c r="B16" s="125" t="s">
        <v>1</v>
      </c>
      <c r="C16" s="125" t="s">
        <v>2</v>
      </c>
      <c r="D16" s="125" t="s">
        <v>3</v>
      </c>
      <c r="E16" s="125" t="s">
        <v>4</v>
      </c>
      <c r="F16" s="485" t="s">
        <v>5</v>
      </c>
      <c r="G16" s="486"/>
      <c r="H16" s="9" t="s">
        <v>6</v>
      </c>
      <c r="I16" s="8"/>
      <c r="J16" s="9" t="s">
        <v>0</v>
      </c>
      <c r="K16" s="10" t="s">
        <v>1</v>
      </c>
      <c r="L16" s="10" t="s">
        <v>2</v>
      </c>
      <c r="M16" s="10" t="s">
        <v>3</v>
      </c>
      <c r="N16" s="10" t="s">
        <v>4</v>
      </c>
      <c r="O16" s="485" t="s">
        <v>5</v>
      </c>
      <c r="P16" s="486"/>
      <c r="Q16" s="9" t="s">
        <v>6</v>
      </c>
      <c r="R16" s="8"/>
      <c r="S16" s="9" t="s">
        <v>0</v>
      </c>
      <c r="T16" s="10" t="s">
        <v>1</v>
      </c>
      <c r="U16" s="10" t="s">
        <v>2</v>
      </c>
      <c r="V16" s="10" t="s">
        <v>3</v>
      </c>
      <c r="W16" s="10" t="s">
        <v>4</v>
      </c>
      <c r="X16" s="485" t="s">
        <v>5</v>
      </c>
      <c r="Y16" s="486"/>
      <c r="Z16" s="9" t="s">
        <v>6</v>
      </c>
      <c r="AJ16" s="8"/>
    </row>
    <row r="17" spans="1:36" ht="14.1" customHeight="1" x14ac:dyDescent="0.2">
      <c r="A17" s="121"/>
      <c r="B17" s="188"/>
      <c r="C17" s="188"/>
      <c r="D17" s="117"/>
      <c r="E17" s="171"/>
      <c r="F17" s="534">
        <v>1</v>
      </c>
      <c r="G17" s="535"/>
      <c r="H17" s="121">
        <f t="shared" ref="H17:H26" si="0">F17+1</f>
        <v>2</v>
      </c>
      <c r="I17" s="95"/>
      <c r="J17" s="119"/>
      <c r="K17" s="115">
        <v>1</v>
      </c>
      <c r="L17" s="115">
        <f t="shared" ref="L17:O24" si="1">K17+1</f>
        <v>2</v>
      </c>
      <c r="M17" s="115">
        <f t="shared" si="1"/>
        <v>3</v>
      </c>
      <c r="N17" s="115">
        <f t="shared" si="1"/>
        <v>4</v>
      </c>
      <c r="O17" s="487">
        <f t="shared" si="1"/>
        <v>5</v>
      </c>
      <c r="P17" s="488"/>
      <c r="Q17" s="121">
        <f t="shared" ref="Q17:Q24" si="2">O17+1</f>
        <v>6</v>
      </c>
      <c r="R17" s="95"/>
      <c r="S17" s="119"/>
      <c r="T17" s="115">
        <f>S17+1</f>
        <v>1</v>
      </c>
      <c r="U17" s="115">
        <f>T17+1</f>
        <v>2</v>
      </c>
      <c r="V17" s="117">
        <f>U17+1</f>
        <v>3</v>
      </c>
      <c r="W17" s="117">
        <f>V17+1</f>
        <v>4</v>
      </c>
      <c r="X17" s="487">
        <f>W17+1</f>
        <v>5</v>
      </c>
      <c r="Y17" s="488"/>
      <c r="Z17" s="121">
        <f t="shared" ref="Z17:Z24" si="3">X17+1</f>
        <v>6</v>
      </c>
      <c r="AJ17" s="95"/>
    </row>
    <row r="18" spans="1:36" ht="9.9499999999999993" customHeight="1" x14ac:dyDescent="0.2">
      <c r="A18" s="120"/>
      <c r="B18" s="172"/>
      <c r="C18" s="172"/>
      <c r="D18" s="116"/>
      <c r="E18" s="172"/>
      <c r="F18" s="145">
        <f t="shared" ref="F18:F26" si="4">E18+1</f>
        <v>1</v>
      </c>
      <c r="G18" s="146"/>
      <c r="H18" s="120">
        <f t="shared" si="0"/>
        <v>2</v>
      </c>
      <c r="I18" s="118"/>
      <c r="J18" s="120"/>
      <c r="K18" s="116">
        <f>A28+1</f>
        <v>32</v>
      </c>
      <c r="L18" s="116">
        <f t="shared" si="1"/>
        <v>33</v>
      </c>
      <c r="M18" s="116">
        <f t="shared" si="1"/>
        <v>34</v>
      </c>
      <c r="N18" s="116">
        <f t="shared" si="1"/>
        <v>35</v>
      </c>
      <c r="O18" s="144">
        <f t="shared" si="1"/>
        <v>36</v>
      </c>
      <c r="P18" s="143" t="s">
        <v>119</v>
      </c>
      <c r="Q18" s="120">
        <f t="shared" si="2"/>
        <v>37</v>
      </c>
      <c r="R18" s="118"/>
      <c r="S18" s="120"/>
      <c r="T18" s="116">
        <f>J26+1</f>
        <v>60</v>
      </c>
      <c r="U18" s="116">
        <f t="shared" ref="U18:X24" si="5">T18+1</f>
        <v>61</v>
      </c>
      <c r="V18" s="116">
        <f t="shared" si="5"/>
        <v>62</v>
      </c>
      <c r="W18" s="116">
        <f t="shared" si="5"/>
        <v>63</v>
      </c>
      <c r="X18" s="144">
        <f t="shared" si="5"/>
        <v>64</v>
      </c>
      <c r="Y18" s="143" t="s">
        <v>119</v>
      </c>
      <c r="Z18" s="120">
        <f t="shared" si="3"/>
        <v>65</v>
      </c>
      <c r="AJ18" s="118"/>
    </row>
    <row r="19" spans="1:36" ht="14.1" customHeight="1" x14ac:dyDescent="0.2">
      <c r="A19" s="119">
        <f t="shared" ref="A19:A28" si="6">H17+1</f>
        <v>3</v>
      </c>
      <c r="B19" s="115">
        <f t="shared" ref="B19:E26" si="7">A19+1</f>
        <v>4</v>
      </c>
      <c r="C19" s="115">
        <f t="shared" si="7"/>
        <v>5</v>
      </c>
      <c r="D19" s="117">
        <f t="shared" si="7"/>
        <v>6</v>
      </c>
      <c r="E19" s="117">
        <f t="shared" si="7"/>
        <v>7</v>
      </c>
      <c r="F19" s="487">
        <f t="shared" si="4"/>
        <v>8</v>
      </c>
      <c r="G19" s="488"/>
      <c r="H19" s="121">
        <f t="shared" si="0"/>
        <v>9</v>
      </c>
      <c r="I19" s="95"/>
      <c r="J19" s="119">
        <f t="shared" ref="J19:J26" si="8">Q17+1</f>
        <v>7</v>
      </c>
      <c r="K19" s="115">
        <f t="shared" ref="K19:K24" si="9">J19+1</f>
        <v>8</v>
      </c>
      <c r="L19" s="115">
        <f t="shared" si="1"/>
        <v>9</v>
      </c>
      <c r="M19" s="117">
        <f t="shared" si="1"/>
        <v>10</v>
      </c>
      <c r="N19" s="117">
        <f t="shared" si="1"/>
        <v>11</v>
      </c>
      <c r="O19" s="487">
        <f t="shared" si="1"/>
        <v>12</v>
      </c>
      <c r="P19" s="488"/>
      <c r="Q19" s="121">
        <f t="shared" si="2"/>
        <v>13</v>
      </c>
      <c r="R19" s="95"/>
      <c r="S19" s="119">
        <f t="shared" ref="S19:S26" si="10">Z17+1</f>
        <v>7</v>
      </c>
      <c r="T19" s="115">
        <f t="shared" ref="T19:T26" si="11">S19+1</f>
        <v>8</v>
      </c>
      <c r="U19" s="115">
        <f t="shared" si="5"/>
        <v>9</v>
      </c>
      <c r="V19" s="117">
        <f t="shared" si="5"/>
        <v>10</v>
      </c>
      <c r="W19" s="117">
        <f t="shared" si="5"/>
        <v>11</v>
      </c>
      <c r="X19" s="190">
        <f t="shared" si="5"/>
        <v>12</v>
      </c>
      <c r="Y19" s="189"/>
      <c r="Z19" s="121">
        <f t="shared" si="3"/>
        <v>13</v>
      </c>
      <c r="AJ19" s="95"/>
    </row>
    <row r="20" spans="1:36" ht="9.9499999999999993" customHeight="1" x14ac:dyDescent="0.2">
      <c r="A20" s="120">
        <f t="shared" si="6"/>
        <v>3</v>
      </c>
      <c r="B20" s="116">
        <f t="shared" si="7"/>
        <v>4</v>
      </c>
      <c r="C20" s="116">
        <f t="shared" si="7"/>
        <v>5</v>
      </c>
      <c r="D20" s="116">
        <f t="shared" si="7"/>
        <v>6</v>
      </c>
      <c r="E20" s="116">
        <f t="shared" si="7"/>
        <v>7</v>
      </c>
      <c r="F20" s="144">
        <f t="shared" si="4"/>
        <v>8</v>
      </c>
      <c r="G20" s="143" t="s">
        <v>119</v>
      </c>
      <c r="H20" s="120">
        <f t="shared" si="0"/>
        <v>9</v>
      </c>
      <c r="I20" s="118"/>
      <c r="J20" s="120">
        <f t="shared" si="8"/>
        <v>38</v>
      </c>
      <c r="K20" s="116">
        <f t="shared" si="9"/>
        <v>39</v>
      </c>
      <c r="L20" s="116">
        <f t="shared" si="1"/>
        <v>40</v>
      </c>
      <c r="M20" s="116">
        <f t="shared" si="1"/>
        <v>41</v>
      </c>
      <c r="N20" s="116">
        <f t="shared" si="1"/>
        <v>42</v>
      </c>
      <c r="O20" s="144">
        <f t="shared" si="1"/>
        <v>43</v>
      </c>
      <c r="P20" s="143"/>
      <c r="Q20" s="120">
        <f t="shared" si="2"/>
        <v>44</v>
      </c>
      <c r="R20" s="118"/>
      <c r="S20" s="120">
        <f t="shared" si="10"/>
        <v>66</v>
      </c>
      <c r="T20" s="116">
        <f t="shared" si="11"/>
        <v>67</v>
      </c>
      <c r="U20" s="116">
        <f t="shared" si="5"/>
        <v>68</v>
      </c>
      <c r="V20" s="116">
        <f t="shared" si="5"/>
        <v>69</v>
      </c>
      <c r="W20" s="116">
        <f t="shared" si="5"/>
        <v>70</v>
      </c>
      <c r="X20" s="144">
        <f t="shared" si="5"/>
        <v>71</v>
      </c>
      <c r="Y20" s="143"/>
      <c r="Z20" s="120">
        <f t="shared" si="3"/>
        <v>72</v>
      </c>
      <c r="AJ20" s="118"/>
    </row>
    <row r="21" spans="1:36" ht="14.1" customHeight="1" x14ac:dyDescent="0.2">
      <c r="A21" s="119">
        <f t="shared" si="6"/>
        <v>10</v>
      </c>
      <c r="B21" s="115">
        <f t="shared" si="7"/>
        <v>11</v>
      </c>
      <c r="C21" s="115">
        <f t="shared" si="7"/>
        <v>12</v>
      </c>
      <c r="D21" s="117">
        <f t="shared" si="7"/>
        <v>13</v>
      </c>
      <c r="E21" s="117">
        <f t="shared" si="7"/>
        <v>14</v>
      </c>
      <c r="F21" s="487">
        <f t="shared" si="4"/>
        <v>15</v>
      </c>
      <c r="G21" s="488"/>
      <c r="H21" s="121">
        <f t="shared" si="0"/>
        <v>16</v>
      </c>
      <c r="I21" s="95"/>
      <c r="J21" s="119">
        <f t="shared" si="8"/>
        <v>14</v>
      </c>
      <c r="K21" s="115">
        <f t="shared" si="9"/>
        <v>15</v>
      </c>
      <c r="L21" s="115">
        <f t="shared" si="1"/>
        <v>16</v>
      </c>
      <c r="M21" s="117">
        <f t="shared" si="1"/>
        <v>17</v>
      </c>
      <c r="N21" s="117">
        <f t="shared" si="1"/>
        <v>18</v>
      </c>
      <c r="O21" s="487">
        <f t="shared" si="1"/>
        <v>19</v>
      </c>
      <c r="P21" s="488"/>
      <c r="Q21" s="121">
        <f t="shared" si="2"/>
        <v>20</v>
      </c>
      <c r="R21" s="95"/>
      <c r="S21" s="119">
        <f t="shared" si="10"/>
        <v>14</v>
      </c>
      <c r="T21" s="115">
        <f t="shared" si="11"/>
        <v>15</v>
      </c>
      <c r="U21" s="115">
        <f t="shared" si="5"/>
        <v>16</v>
      </c>
      <c r="V21" s="117">
        <f t="shared" si="5"/>
        <v>17</v>
      </c>
      <c r="W21" s="117">
        <f t="shared" si="5"/>
        <v>18</v>
      </c>
      <c r="X21" s="191">
        <f t="shared" si="5"/>
        <v>19</v>
      </c>
      <c r="Y21" s="192"/>
      <c r="Z21" s="121">
        <f t="shared" si="3"/>
        <v>20</v>
      </c>
      <c r="AJ21" s="95"/>
    </row>
    <row r="22" spans="1:36" ht="9.9499999999999993" customHeight="1" x14ac:dyDescent="0.2">
      <c r="A22" s="120">
        <f t="shared" si="6"/>
        <v>10</v>
      </c>
      <c r="B22" s="116">
        <f t="shared" si="7"/>
        <v>11</v>
      </c>
      <c r="C22" s="116">
        <f t="shared" si="7"/>
        <v>12</v>
      </c>
      <c r="D22" s="116">
        <f t="shared" si="7"/>
        <v>13</v>
      </c>
      <c r="E22" s="116">
        <f t="shared" si="7"/>
        <v>14</v>
      </c>
      <c r="F22" s="144">
        <f t="shared" si="4"/>
        <v>15</v>
      </c>
      <c r="H22" s="120">
        <f t="shared" si="0"/>
        <v>16</v>
      </c>
      <c r="I22" s="118"/>
      <c r="J22" s="120">
        <f t="shared" si="8"/>
        <v>45</v>
      </c>
      <c r="K22" s="116">
        <f t="shared" si="9"/>
        <v>46</v>
      </c>
      <c r="L22" s="116">
        <f t="shared" si="1"/>
        <v>47</v>
      </c>
      <c r="M22" s="116">
        <f t="shared" si="1"/>
        <v>48</v>
      </c>
      <c r="N22" s="116">
        <f t="shared" si="1"/>
        <v>49</v>
      </c>
      <c r="O22" s="144">
        <f t="shared" si="1"/>
        <v>50</v>
      </c>
      <c r="P22" s="143" t="s">
        <v>119</v>
      </c>
      <c r="Q22" s="120">
        <f t="shared" si="2"/>
        <v>51</v>
      </c>
      <c r="R22" s="118"/>
      <c r="S22" s="120">
        <f t="shared" si="10"/>
        <v>73</v>
      </c>
      <c r="T22" s="116">
        <f t="shared" si="11"/>
        <v>74</v>
      </c>
      <c r="U22" s="116">
        <f t="shared" si="5"/>
        <v>75</v>
      </c>
      <c r="V22" s="116">
        <f t="shared" si="5"/>
        <v>76</v>
      </c>
      <c r="W22" s="116">
        <f t="shared" si="5"/>
        <v>77</v>
      </c>
      <c r="X22" s="162">
        <f t="shared" si="5"/>
        <v>78</v>
      </c>
      <c r="Y22" s="143" t="s">
        <v>119</v>
      </c>
      <c r="Z22" s="120">
        <f t="shared" si="3"/>
        <v>79</v>
      </c>
      <c r="AJ22" s="118"/>
    </row>
    <row r="23" spans="1:36" ht="14.1" customHeight="1" x14ac:dyDescent="0.2">
      <c r="A23" s="119">
        <f t="shared" si="6"/>
        <v>17</v>
      </c>
      <c r="B23" s="115">
        <f t="shared" si="7"/>
        <v>18</v>
      </c>
      <c r="C23" s="115">
        <f t="shared" si="7"/>
        <v>19</v>
      </c>
      <c r="D23" s="117">
        <f t="shared" si="7"/>
        <v>20</v>
      </c>
      <c r="E23" s="117">
        <f t="shared" si="7"/>
        <v>21</v>
      </c>
      <c r="F23" s="487">
        <f t="shared" si="4"/>
        <v>22</v>
      </c>
      <c r="G23" s="488"/>
      <c r="H23" s="121">
        <f t="shared" si="0"/>
        <v>23</v>
      </c>
      <c r="I23" s="95"/>
      <c r="J23" s="119">
        <f t="shared" si="8"/>
        <v>21</v>
      </c>
      <c r="K23" s="115">
        <f t="shared" si="9"/>
        <v>22</v>
      </c>
      <c r="L23" s="115">
        <f t="shared" si="1"/>
        <v>23</v>
      </c>
      <c r="M23" s="117">
        <f t="shared" si="1"/>
        <v>24</v>
      </c>
      <c r="N23" s="117">
        <f t="shared" si="1"/>
        <v>25</v>
      </c>
      <c r="O23" s="487">
        <f t="shared" si="1"/>
        <v>26</v>
      </c>
      <c r="P23" s="488"/>
      <c r="Q23" s="121">
        <f t="shared" si="2"/>
        <v>27</v>
      </c>
      <c r="R23" s="95"/>
      <c r="S23" s="119">
        <f t="shared" si="10"/>
        <v>21</v>
      </c>
      <c r="T23" s="188">
        <f t="shared" si="11"/>
        <v>22</v>
      </c>
      <c r="U23" s="115">
        <f t="shared" si="5"/>
        <v>23</v>
      </c>
      <c r="V23" s="117">
        <f t="shared" si="5"/>
        <v>24</v>
      </c>
      <c r="W23" s="117">
        <f t="shared" si="5"/>
        <v>25</v>
      </c>
      <c r="X23" s="190">
        <f t="shared" si="5"/>
        <v>26</v>
      </c>
      <c r="Y23" s="189"/>
      <c r="Z23" s="121">
        <f t="shared" si="3"/>
        <v>27</v>
      </c>
      <c r="AJ23" s="95"/>
    </row>
    <row r="24" spans="1:36" ht="9.9499999999999993" customHeight="1" x14ac:dyDescent="0.2">
      <c r="A24" s="120">
        <f t="shared" si="6"/>
        <v>17</v>
      </c>
      <c r="B24" s="116">
        <f t="shared" si="7"/>
        <v>18</v>
      </c>
      <c r="C24" s="116">
        <f t="shared" si="7"/>
        <v>19</v>
      </c>
      <c r="D24" s="116">
        <f t="shared" si="7"/>
        <v>20</v>
      </c>
      <c r="E24" s="116">
        <f t="shared" si="7"/>
        <v>21</v>
      </c>
      <c r="F24" s="144">
        <f t="shared" si="4"/>
        <v>22</v>
      </c>
      <c r="G24" s="143" t="s">
        <v>119</v>
      </c>
      <c r="H24" s="120">
        <f t="shared" si="0"/>
        <v>23</v>
      </c>
      <c r="I24" s="118"/>
      <c r="J24" s="120">
        <f t="shared" si="8"/>
        <v>52</v>
      </c>
      <c r="K24" s="116">
        <f t="shared" si="9"/>
        <v>53</v>
      </c>
      <c r="L24" s="116">
        <f t="shared" si="1"/>
        <v>54</v>
      </c>
      <c r="M24" s="116">
        <f t="shared" si="1"/>
        <v>55</v>
      </c>
      <c r="N24" s="116">
        <f t="shared" si="1"/>
        <v>56</v>
      </c>
      <c r="O24" s="144">
        <f t="shared" si="1"/>
        <v>57</v>
      </c>
      <c r="P24" s="143"/>
      <c r="Q24" s="120">
        <f t="shared" si="2"/>
        <v>58</v>
      </c>
      <c r="R24" s="118"/>
      <c r="S24" s="120">
        <f t="shared" si="10"/>
        <v>80</v>
      </c>
      <c r="T24" s="172">
        <f t="shared" si="11"/>
        <v>81</v>
      </c>
      <c r="U24" s="116">
        <f t="shared" si="5"/>
        <v>82</v>
      </c>
      <c r="V24" s="116">
        <f t="shared" si="5"/>
        <v>83</v>
      </c>
      <c r="W24" s="116">
        <f t="shared" si="5"/>
        <v>84</v>
      </c>
      <c r="X24" s="144">
        <f t="shared" si="5"/>
        <v>85</v>
      </c>
      <c r="Y24" s="143"/>
      <c r="Z24" s="120">
        <f t="shared" si="3"/>
        <v>86</v>
      </c>
      <c r="AJ24" s="118"/>
    </row>
    <row r="25" spans="1:36" ht="14.1" customHeight="1" x14ac:dyDescent="0.2">
      <c r="A25" s="119">
        <f t="shared" si="6"/>
        <v>24</v>
      </c>
      <c r="B25" s="115">
        <f t="shared" si="7"/>
        <v>25</v>
      </c>
      <c r="C25" s="115">
        <f t="shared" si="7"/>
        <v>26</v>
      </c>
      <c r="D25" s="115">
        <f t="shared" si="7"/>
        <v>27</v>
      </c>
      <c r="E25" s="115">
        <f t="shared" si="7"/>
        <v>28</v>
      </c>
      <c r="F25" s="487">
        <f t="shared" si="4"/>
        <v>29</v>
      </c>
      <c r="G25" s="510"/>
      <c r="H25" s="121">
        <f t="shared" si="0"/>
        <v>30</v>
      </c>
      <c r="I25" s="95"/>
      <c r="J25" s="119">
        <f t="shared" si="8"/>
        <v>28</v>
      </c>
      <c r="K25" s="115"/>
      <c r="L25" s="115"/>
      <c r="M25" s="115"/>
      <c r="N25" s="115"/>
      <c r="O25" s="487"/>
      <c r="P25" s="510"/>
      <c r="Q25" s="121"/>
      <c r="R25" s="95"/>
      <c r="S25" s="119">
        <f t="shared" si="10"/>
        <v>28</v>
      </c>
      <c r="T25" s="115">
        <f t="shared" si="11"/>
        <v>29</v>
      </c>
      <c r="U25" s="115">
        <f>T25+1</f>
        <v>30</v>
      </c>
      <c r="V25" s="115">
        <f>U25+1</f>
        <v>31</v>
      </c>
      <c r="W25" s="117"/>
      <c r="X25" s="487"/>
      <c r="Y25" s="488"/>
      <c r="Z25" s="121"/>
      <c r="AJ25" s="95"/>
    </row>
    <row r="26" spans="1:36" ht="9.9499999999999993" customHeight="1" x14ac:dyDescent="0.2">
      <c r="A26" s="120">
        <f t="shared" si="6"/>
        <v>24</v>
      </c>
      <c r="B26" s="116">
        <f t="shared" si="7"/>
        <v>25</v>
      </c>
      <c r="C26" s="116">
        <f t="shared" si="7"/>
        <v>26</v>
      </c>
      <c r="D26" s="116">
        <f t="shared" si="7"/>
        <v>27</v>
      </c>
      <c r="E26" s="116">
        <f t="shared" si="7"/>
        <v>28</v>
      </c>
      <c r="F26" s="144">
        <f t="shared" si="4"/>
        <v>29</v>
      </c>
      <c r="H26" s="120">
        <f t="shared" si="0"/>
        <v>30</v>
      </c>
      <c r="I26" s="118"/>
      <c r="J26" s="120">
        <f t="shared" si="8"/>
        <v>59</v>
      </c>
      <c r="K26" s="116"/>
      <c r="L26" s="116"/>
      <c r="M26" s="116"/>
      <c r="N26" s="116"/>
      <c r="O26" s="144"/>
      <c r="P26" s="143"/>
      <c r="Q26" s="120"/>
      <c r="R26" s="118"/>
      <c r="S26" s="120">
        <f t="shared" si="10"/>
        <v>87</v>
      </c>
      <c r="T26" s="116">
        <f t="shared" si="11"/>
        <v>88</v>
      </c>
      <c r="U26" s="116">
        <f>T26+1</f>
        <v>89</v>
      </c>
      <c r="V26" s="116">
        <f>U26+1</f>
        <v>90</v>
      </c>
      <c r="W26" s="116"/>
      <c r="X26" s="144"/>
      <c r="Y26" s="143"/>
      <c r="Z26" s="120"/>
      <c r="AJ26" s="118"/>
    </row>
    <row r="27" spans="1:36" ht="14.1" customHeight="1" outlineLevel="1" x14ac:dyDescent="0.2">
      <c r="A27" s="119">
        <f t="shared" si="6"/>
        <v>31</v>
      </c>
      <c r="B27" s="115"/>
      <c r="C27" s="115"/>
      <c r="D27" s="117"/>
      <c r="E27" s="117"/>
      <c r="F27" s="487"/>
      <c r="G27" s="488"/>
      <c r="H27" s="121"/>
      <c r="I27" s="95"/>
      <c r="J27" s="119"/>
      <c r="K27" s="115"/>
      <c r="L27" s="115"/>
      <c r="M27" s="117"/>
      <c r="N27" s="117"/>
      <c r="O27" s="487"/>
      <c r="P27" s="488"/>
      <c r="Q27" s="121"/>
      <c r="R27" s="95"/>
      <c r="S27" s="119"/>
      <c r="T27" s="115"/>
      <c r="U27" s="115"/>
      <c r="V27" s="117"/>
      <c r="W27" s="117"/>
      <c r="X27" s="487"/>
      <c r="Y27" s="488"/>
      <c r="Z27" s="121"/>
      <c r="AJ27" s="95"/>
    </row>
    <row r="28" spans="1:36" ht="9.9499999999999993" customHeight="1" outlineLevel="1" x14ac:dyDescent="0.2">
      <c r="A28" s="120">
        <f t="shared" si="6"/>
        <v>31</v>
      </c>
      <c r="B28" s="116"/>
      <c r="C28" s="116"/>
      <c r="D28" s="116"/>
      <c r="E28" s="116"/>
      <c r="F28" s="144"/>
      <c r="G28" s="143"/>
      <c r="H28" s="120"/>
      <c r="I28" s="118"/>
      <c r="J28" s="120"/>
      <c r="K28" s="116"/>
      <c r="L28" s="116"/>
      <c r="M28" s="116"/>
      <c r="N28" s="116"/>
      <c r="O28" s="144"/>
      <c r="P28" s="143"/>
      <c r="Q28" s="120"/>
      <c r="R28" s="118"/>
      <c r="S28" s="120"/>
      <c r="T28" s="116"/>
      <c r="U28" s="116"/>
      <c r="V28" s="116"/>
      <c r="W28" s="116"/>
      <c r="X28" s="144"/>
      <c r="Y28" s="143"/>
      <c r="Z28" s="120"/>
      <c r="AJ28" s="118"/>
    </row>
    <row r="29" spans="1:36" ht="2.1" customHeight="1" x14ac:dyDescent="0.2"/>
    <row r="30" spans="1:36" ht="9.9499999999999993" hidden="1" customHeight="1" outlineLevel="1" x14ac:dyDescent="0.2">
      <c r="A30" s="493" t="s">
        <v>28</v>
      </c>
      <c r="B30" s="494"/>
      <c r="C30" s="494"/>
      <c r="D30" s="495"/>
      <c r="E30" s="496" t="s">
        <v>40</v>
      </c>
      <c r="F30" s="497"/>
      <c r="G30" s="497"/>
      <c r="H30" s="498"/>
      <c r="I30" s="5"/>
      <c r="J30" s="493" t="s">
        <v>28</v>
      </c>
      <c r="K30" s="494"/>
      <c r="L30" s="494"/>
      <c r="M30" s="495"/>
      <c r="N30" s="496" t="s">
        <v>40</v>
      </c>
      <c r="O30" s="497"/>
      <c r="P30" s="497"/>
      <c r="Q30" s="498"/>
      <c r="R30" s="5"/>
      <c r="S30" s="493" t="s">
        <v>28</v>
      </c>
      <c r="T30" s="494"/>
      <c r="U30" s="494"/>
      <c r="V30" s="495"/>
      <c r="W30" s="496" t="s">
        <v>40</v>
      </c>
      <c r="X30" s="497"/>
      <c r="Y30" s="497"/>
      <c r="Z30" s="498"/>
      <c r="AA30" s="5"/>
      <c r="AJ30" s="5"/>
    </row>
    <row r="31" spans="1:36" ht="9.9499999999999993" hidden="1" customHeight="1" outlineLevel="1" x14ac:dyDescent="0.2">
      <c r="A31" s="499"/>
      <c r="B31" s="500"/>
      <c r="C31" s="500"/>
      <c r="D31" s="501"/>
      <c r="E31" s="502" t="str">
        <f>IF(OR($AE$4=0,$AE$4=""),"",IF((INT($AE$4*100+0.5)-INT(A31*100+0.5))/100=0,"0",(INT($AE$4*100+0.5)-INT(A31*100+0.5))/100))</f>
        <v/>
      </c>
      <c r="F31" s="503"/>
      <c r="G31" s="503"/>
      <c r="H31" s="504"/>
      <c r="I31" s="5"/>
      <c r="J31" s="499"/>
      <c r="K31" s="500"/>
      <c r="L31" s="500"/>
      <c r="M31" s="501"/>
      <c r="N31" s="502" t="str">
        <f>IF(OR($AE$4=0,$AE$4=""),"",IF((INT(N13*100+0.5)-INT(J31*100+0.5))/100=0,"0",(INT(N13*100+0.5)-INT(J31*100+0.5))/100))</f>
        <v/>
      </c>
      <c r="O31" s="503"/>
      <c r="P31" s="503"/>
      <c r="Q31" s="504"/>
      <c r="R31" s="5"/>
      <c r="S31" s="499"/>
      <c r="T31" s="500"/>
      <c r="U31" s="500"/>
      <c r="V31" s="501"/>
      <c r="W31" s="502" t="str">
        <f>IF(OR($AE$4=0,$AE$4=""),"",IF((INT(W13*100+0.5)-INT(S31*100+0.5))/100=0,"0",(INT(W13*100+0.5)-INT(S31*100+0.5))/100))</f>
        <v/>
      </c>
      <c r="X31" s="503"/>
      <c r="Y31" s="503"/>
      <c r="Z31" s="504"/>
      <c r="AA31" s="5"/>
      <c r="AJ31" s="5"/>
    </row>
    <row r="32" spans="1:36" ht="6" customHeight="1" collapsed="1" x14ac:dyDescent="0.2"/>
    <row r="33" spans="1:36" ht="12" customHeight="1" x14ac:dyDescent="0.2">
      <c r="A33" s="122" t="s">
        <v>10</v>
      </c>
      <c r="B33" s="123"/>
      <c r="C33" s="123"/>
      <c r="D33" s="123"/>
      <c r="E33" s="123"/>
      <c r="F33" s="123"/>
      <c r="G33" s="123"/>
      <c r="H33" s="124"/>
      <c r="J33" s="122" t="s">
        <v>11</v>
      </c>
      <c r="K33" s="123"/>
      <c r="L33" s="123"/>
      <c r="M33" s="123"/>
      <c r="N33" s="123"/>
      <c r="O33" s="123"/>
      <c r="P33" s="123"/>
      <c r="Q33" s="124"/>
      <c r="S33" s="122" t="s">
        <v>12</v>
      </c>
      <c r="T33" s="123"/>
      <c r="U33" s="123"/>
      <c r="V33" s="123"/>
      <c r="W33" s="123"/>
      <c r="X33" s="123"/>
      <c r="Y33" s="123"/>
      <c r="Z33" s="124"/>
      <c r="AJ33" s="8"/>
    </row>
    <row r="34" spans="1:36" ht="12" customHeight="1" x14ac:dyDescent="0.2">
      <c r="A34" s="9" t="s">
        <v>0</v>
      </c>
      <c r="B34" s="10" t="s">
        <v>1</v>
      </c>
      <c r="C34" s="10" t="s">
        <v>2</v>
      </c>
      <c r="D34" s="10" t="s">
        <v>3</v>
      </c>
      <c r="E34" s="10" t="s">
        <v>4</v>
      </c>
      <c r="F34" s="485" t="s">
        <v>5</v>
      </c>
      <c r="G34" s="486"/>
      <c r="H34" s="9" t="s">
        <v>6</v>
      </c>
      <c r="J34" s="9" t="s">
        <v>0</v>
      </c>
      <c r="K34" s="10" t="s">
        <v>1</v>
      </c>
      <c r="L34" s="10" t="s">
        <v>2</v>
      </c>
      <c r="M34" s="10" t="s">
        <v>3</v>
      </c>
      <c r="N34" s="10" t="s">
        <v>4</v>
      </c>
      <c r="O34" s="485" t="s">
        <v>5</v>
      </c>
      <c r="P34" s="486"/>
      <c r="Q34" s="9" t="s">
        <v>6</v>
      </c>
      <c r="S34" s="9" t="s">
        <v>0</v>
      </c>
      <c r="T34" s="10" t="s">
        <v>1</v>
      </c>
      <c r="U34" s="10" t="s">
        <v>2</v>
      </c>
      <c r="V34" s="10" t="s">
        <v>3</v>
      </c>
      <c r="W34" s="10" t="s">
        <v>4</v>
      </c>
      <c r="X34" s="485" t="s">
        <v>5</v>
      </c>
      <c r="Y34" s="486"/>
      <c r="Z34" s="9" t="s">
        <v>6</v>
      </c>
      <c r="AJ34" s="8"/>
    </row>
    <row r="35" spans="1:36" ht="14.1" customHeight="1" x14ac:dyDescent="0.2">
      <c r="A35" s="121"/>
      <c r="B35" s="115"/>
      <c r="C35" s="115"/>
      <c r="D35" s="117"/>
      <c r="E35" s="117">
        <f>D35+1</f>
        <v>1</v>
      </c>
      <c r="F35" s="534">
        <f>E35+1</f>
        <v>2</v>
      </c>
      <c r="G35" s="535"/>
      <c r="H35" s="121">
        <f t="shared" ref="H35:H42" si="12">F35+1</f>
        <v>3</v>
      </c>
      <c r="J35" s="119"/>
      <c r="K35" s="115"/>
      <c r="L35" s="115"/>
      <c r="M35" s="117"/>
      <c r="N35" s="117"/>
      <c r="O35" s="487"/>
      <c r="P35" s="488"/>
      <c r="Q35" s="121">
        <v>1</v>
      </c>
      <c r="S35" s="119"/>
      <c r="T35" s="115"/>
      <c r="U35" s="115">
        <f>T35+1</f>
        <v>1</v>
      </c>
      <c r="V35" s="115">
        <f>U35+1</f>
        <v>2</v>
      </c>
      <c r="W35" s="115">
        <f>V35+1</f>
        <v>3</v>
      </c>
      <c r="X35" s="487">
        <f>W35+1</f>
        <v>4</v>
      </c>
      <c r="Y35" s="488"/>
      <c r="Z35" s="121">
        <f t="shared" ref="Z35:Z42" si="13">X35+1</f>
        <v>5</v>
      </c>
      <c r="AJ35" s="95"/>
    </row>
    <row r="36" spans="1:36" ht="9.9499999999999993" customHeight="1" x14ac:dyDescent="0.2">
      <c r="A36" s="120"/>
      <c r="B36" s="116"/>
      <c r="C36" s="116"/>
      <c r="D36" s="116"/>
      <c r="E36" s="116">
        <f>V26+1</f>
        <v>91</v>
      </c>
      <c r="F36" s="145">
        <f t="shared" ref="F36:F44" si="14">E36+1</f>
        <v>92</v>
      </c>
      <c r="G36" s="146"/>
      <c r="H36" s="120">
        <f t="shared" si="12"/>
        <v>93</v>
      </c>
      <c r="J36" s="120"/>
      <c r="K36" s="116"/>
      <c r="L36" s="116"/>
      <c r="M36" s="116"/>
      <c r="N36" s="116"/>
      <c r="O36" s="144"/>
      <c r="P36" s="143"/>
      <c r="Q36" s="120">
        <f>F44+1</f>
        <v>121</v>
      </c>
      <c r="S36" s="120"/>
      <c r="T36" s="116"/>
      <c r="U36" s="116">
        <f>K46+1</f>
        <v>152</v>
      </c>
      <c r="V36" s="116">
        <f t="shared" ref="V36:X42" si="15">U36+1</f>
        <v>153</v>
      </c>
      <c r="W36" s="116">
        <f t="shared" si="15"/>
        <v>154</v>
      </c>
      <c r="X36" s="144">
        <f t="shared" si="15"/>
        <v>155</v>
      </c>
      <c r="Y36" s="143"/>
      <c r="Z36" s="120">
        <f t="shared" si="13"/>
        <v>156</v>
      </c>
      <c r="AJ36" s="118"/>
    </row>
    <row r="37" spans="1:36" ht="14.1" customHeight="1" x14ac:dyDescent="0.2">
      <c r="A37" s="119">
        <f t="shared" ref="A37:A44" si="16">H35+1</f>
        <v>4</v>
      </c>
      <c r="B37" s="119">
        <f t="shared" ref="B37:E44" si="17">A37+1</f>
        <v>5</v>
      </c>
      <c r="C37" s="115">
        <f t="shared" si="17"/>
        <v>6</v>
      </c>
      <c r="D37" s="117">
        <f t="shared" si="17"/>
        <v>7</v>
      </c>
      <c r="E37" s="117">
        <f t="shared" si="17"/>
        <v>8</v>
      </c>
      <c r="F37" s="491">
        <f t="shared" si="14"/>
        <v>9</v>
      </c>
      <c r="G37" s="492"/>
      <c r="H37" s="121">
        <f t="shared" si="12"/>
        <v>10</v>
      </c>
      <c r="J37" s="119">
        <f t="shared" ref="J37:J46" si="18">Q35+1</f>
        <v>2</v>
      </c>
      <c r="K37" s="115">
        <f t="shared" ref="K37:O44" si="19">J37+1</f>
        <v>3</v>
      </c>
      <c r="L37" s="115">
        <f t="shared" si="19"/>
        <v>4</v>
      </c>
      <c r="M37" s="117">
        <f t="shared" si="19"/>
        <v>5</v>
      </c>
      <c r="N37" s="117">
        <f t="shared" si="19"/>
        <v>6</v>
      </c>
      <c r="O37" s="487">
        <f t="shared" si="19"/>
        <v>7</v>
      </c>
      <c r="P37" s="488"/>
      <c r="Q37" s="121">
        <f t="shared" ref="Q37:Q44" si="20">O37+1</f>
        <v>8</v>
      </c>
      <c r="S37" s="119">
        <f t="shared" ref="S37:S44" si="21">Z35+1</f>
        <v>6</v>
      </c>
      <c r="T37" s="115">
        <f t="shared" ref="T37:U44" si="22">S37+1</f>
        <v>7</v>
      </c>
      <c r="U37" s="115">
        <f t="shared" si="22"/>
        <v>8</v>
      </c>
      <c r="V37" s="117">
        <f t="shared" si="15"/>
        <v>9</v>
      </c>
      <c r="W37" s="117">
        <f t="shared" si="15"/>
        <v>10</v>
      </c>
      <c r="X37" s="487">
        <f t="shared" si="15"/>
        <v>11</v>
      </c>
      <c r="Y37" s="488"/>
      <c r="Z37" s="121">
        <f t="shared" si="13"/>
        <v>12</v>
      </c>
      <c r="AJ37" s="95"/>
    </row>
    <row r="38" spans="1:36" ht="9.9499999999999993" customHeight="1" x14ac:dyDescent="0.2">
      <c r="A38" s="120">
        <f t="shared" si="16"/>
        <v>94</v>
      </c>
      <c r="B38" s="120">
        <f t="shared" si="17"/>
        <v>95</v>
      </c>
      <c r="C38" s="116">
        <f t="shared" si="17"/>
        <v>96</v>
      </c>
      <c r="D38" s="116">
        <f t="shared" si="17"/>
        <v>97</v>
      </c>
      <c r="E38" s="116">
        <f t="shared" si="17"/>
        <v>98</v>
      </c>
      <c r="F38" s="162">
        <f t="shared" si="14"/>
        <v>99</v>
      </c>
      <c r="G38" s="163"/>
      <c r="H38" s="120">
        <f t="shared" si="12"/>
        <v>100</v>
      </c>
      <c r="J38" s="120">
        <f t="shared" si="18"/>
        <v>122</v>
      </c>
      <c r="K38" s="116">
        <f t="shared" si="19"/>
        <v>123</v>
      </c>
      <c r="L38" s="116">
        <f t="shared" si="19"/>
        <v>124</v>
      </c>
      <c r="M38" s="116">
        <f t="shared" si="19"/>
        <v>125</v>
      </c>
      <c r="N38" s="116">
        <f t="shared" si="19"/>
        <v>126</v>
      </c>
      <c r="O38" s="144">
        <f t="shared" si="19"/>
        <v>127</v>
      </c>
      <c r="P38" s="143"/>
      <c r="Q38" s="120">
        <f t="shared" si="20"/>
        <v>128</v>
      </c>
      <c r="S38" s="120">
        <f t="shared" si="21"/>
        <v>157</v>
      </c>
      <c r="T38" s="116">
        <f t="shared" si="22"/>
        <v>158</v>
      </c>
      <c r="U38" s="116">
        <f t="shared" si="22"/>
        <v>159</v>
      </c>
      <c r="V38" s="116">
        <f t="shared" si="15"/>
        <v>160</v>
      </c>
      <c r="W38" s="116">
        <f t="shared" si="15"/>
        <v>161</v>
      </c>
      <c r="X38" s="144">
        <f t="shared" si="15"/>
        <v>162</v>
      </c>
      <c r="Y38" s="143" t="s">
        <v>119</v>
      </c>
      <c r="Z38" s="120">
        <f t="shared" si="13"/>
        <v>163</v>
      </c>
      <c r="AJ38" s="118"/>
    </row>
    <row r="39" spans="1:36" ht="14.1" customHeight="1" x14ac:dyDescent="0.2">
      <c r="A39" s="119">
        <f t="shared" si="16"/>
        <v>11</v>
      </c>
      <c r="B39" s="188">
        <f t="shared" si="17"/>
        <v>12</v>
      </c>
      <c r="C39" s="115">
        <f t="shared" si="17"/>
        <v>13</v>
      </c>
      <c r="D39" s="117">
        <f t="shared" si="17"/>
        <v>14</v>
      </c>
      <c r="E39" s="117">
        <f t="shared" si="17"/>
        <v>15</v>
      </c>
      <c r="F39" s="491">
        <f t="shared" si="14"/>
        <v>16</v>
      </c>
      <c r="G39" s="492"/>
      <c r="H39" s="121">
        <f t="shared" si="12"/>
        <v>17</v>
      </c>
      <c r="J39" s="119">
        <f t="shared" si="18"/>
        <v>9</v>
      </c>
      <c r="K39" s="115">
        <f t="shared" si="19"/>
        <v>10</v>
      </c>
      <c r="L39" s="115">
        <f t="shared" si="19"/>
        <v>11</v>
      </c>
      <c r="M39" s="117">
        <f t="shared" si="19"/>
        <v>12</v>
      </c>
      <c r="N39" s="117">
        <f t="shared" si="19"/>
        <v>13</v>
      </c>
      <c r="O39" s="487">
        <f t="shared" si="19"/>
        <v>14</v>
      </c>
      <c r="P39" s="488"/>
      <c r="Q39" s="121">
        <f t="shared" si="20"/>
        <v>15</v>
      </c>
      <c r="S39" s="119">
        <f t="shared" si="21"/>
        <v>13</v>
      </c>
      <c r="T39" s="115">
        <f t="shared" si="22"/>
        <v>14</v>
      </c>
      <c r="U39" s="115">
        <f t="shared" si="22"/>
        <v>15</v>
      </c>
      <c r="V39" s="117">
        <f t="shared" si="15"/>
        <v>16</v>
      </c>
      <c r="W39" s="117">
        <f t="shared" si="15"/>
        <v>17</v>
      </c>
      <c r="X39" s="487">
        <f t="shared" si="15"/>
        <v>18</v>
      </c>
      <c r="Y39" s="488"/>
      <c r="Z39" s="121">
        <f t="shared" si="13"/>
        <v>19</v>
      </c>
      <c r="AJ39" s="95"/>
    </row>
    <row r="40" spans="1:36" ht="9.9499999999999993" customHeight="1" x14ac:dyDescent="0.2">
      <c r="A40" s="120">
        <f t="shared" si="16"/>
        <v>101</v>
      </c>
      <c r="B40" s="172">
        <f t="shared" si="17"/>
        <v>102</v>
      </c>
      <c r="C40" s="116">
        <f t="shared" si="17"/>
        <v>103</v>
      </c>
      <c r="D40" s="116">
        <f t="shared" si="17"/>
        <v>104</v>
      </c>
      <c r="E40" s="116">
        <f t="shared" si="17"/>
        <v>105</v>
      </c>
      <c r="F40" s="162">
        <f t="shared" si="14"/>
        <v>106</v>
      </c>
      <c r="G40" s="163" t="s">
        <v>119</v>
      </c>
      <c r="H40" s="120">
        <f t="shared" si="12"/>
        <v>107</v>
      </c>
      <c r="J40" s="120">
        <f t="shared" si="18"/>
        <v>129</v>
      </c>
      <c r="K40" s="116">
        <f t="shared" si="19"/>
        <v>130</v>
      </c>
      <c r="L40" s="116">
        <f t="shared" si="19"/>
        <v>131</v>
      </c>
      <c r="M40" s="116">
        <f t="shared" si="19"/>
        <v>132</v>
      </c>
      <c r="N40" s="116">
        <f t="shared" si="19"/>
        <v>133</v>
      </c>
      <c r="O40" s="144">
        <f t="shared" si="19"/>
        <v>134</v>
      </c>
      <c r="P40" s="143" t="s">
        <v>119</v>
      </c>
      <c r="Q40" s="120">
        <f t="shared" si="20"/>
        <v>135</v>
      </c>
      <c r="S40" s="120">
        <f t="shared" si="21"/>
        <v>164</v>
      </c>
      <c r="T40" s="116">
        <f t="shared" si="22"/>
        <v>165</v>
      </c>
      <c r="U40" s="116">
        <f t="shared" si="22"/>
        <v>166</v>
      </c>
      <c r="V40" s="116">
        <f t="shared" si="15"/>
        <v>167</v>
      </c>
      <c r="W40" s="116">
        <f t="shared" si="15"/>
        <v>168</v>
      </c>
      <c r="X40" s="144">
        <f t="shared" si="15"/>
        <v>169</v>
      </c>
      <c r="Y40" s="143"/>
      <c r="Z40" s="120">
        <f t="shared" si="13"/>
        <v>170</v>
      </c>
      <c r="AJ40" s="118"/>
    </row>
    <row r="41" spans="1:36" ht="14.1" customHeight="1" x14ac:dyDescent="0.2">
      <c r="A41" s="119">
        <f t="shared" si="16"/>
        <v>18</v>
      </c>
      <c r="B41" s="171">
        <f t="shared" si="17"/>
        <v>19</v>
      </c>
      <c r="C41" s="115">
        <f t="shared" si="17"/>
        <v>20</v>
      </c>
      <c r="D41" s="117">
        <f t="shared" si="17"/>
        <v>21</v>
      </c>
      <c r="E41" s="117">
        <f t="shared" si="17"/>
        <v>22</v>
      </c>
      <c r="F41" s="487">
        <f t="shared" si="14"/>
        <v>23</v>
      </c>
      <c r="G41" s="488"/>
      <c r="H41" s="121">
        <f t="shared" si="12"/>
        <v>24</v>
      </c>
      <c r="J41" s="119">
        <f t="shared" si="18"/>
        <v>16</v>
      </c>
      <c r="K41" s="188">
        <f t="shared" si="19"/>
        <v>17</v>
      </c>
      <c r="L41" s="115">
        <f t="shared" si="19"/>
        <v>18</v>
      </c>
      <c r="M41" s="117">
        <f t="shared" si="19"/>
        <v>19</v>
      </c>
      <c r="N41" s="117">
        <f t="shared" si="19"/>
        <v>20</v>
      </c>
      <c r="O41" s="487">
        <f t="shared" si="19"/>
        <v>21</v>
      </c>
      <c r="P41" s="488"/>
      <c r="Q41" s="121">
        <f t="shared" si="20"/>
        <v>22</v>
      </c>
      <c r="S41" s="119">
        <f t="shared" si="21"/>
        <v>20</v>
      </c>
      <c r="T41" s="115">
        <f t="shared" si="22"/>
        <v>21</v>
      </c>
      <c r="U41" s="115">
        <f t="shared" si="22"/>
        <v>22</v>
      </c>
      <c r="V41" s="117">
        <f t="shared" si="15"/>
        <v>23</v>
      </c>
      <c r="W41" s="117">
        <f t="shared" si="15"/>
        <v>24</v>
      </c>
      <c r="X41" s="487">
        <f t="shared" si="15"/>
        <v>25</v>
      </c>
      <c r="Y41" s="488"/>
      <c r="Z41" s="121">
        <f t="shared" si="13"/>
        <v>26</v>
      </c>
      <c r="AJ41" s="95"/>
    </row>
    <row r="42" spans="1:36" ht="9.9499999999999993" customHeight="1" x14ac:dyDescent="0.2">
      <c r="A42" s="120">
        <f t="shared" si="16"/>
        <v>108</v>
      </c>
      <c r="B42" s="172">
        <f t="shared" si="17"/>
        <v>109</v>
      </c>
      <c r="C42" s="116">
        <f t="shared" si="17"/>
        <v>110</v>
      </c>
      <c r="D42" s="116">
        <f t="shared" si="17"/>
        <v>111</v>
      </c>
      <c r="E42" s="116">
        <f t="shared" si="17"/>
        <v>112</v>
      </c>
      <c r="F42" s="144">
        <f t="shared" si="14"/>
        <v>113</v>
      </c>
      <c r="G42" s="163"/>
      <c r="H42" s="120">
        <f t="shared" si="12"/>
        <v>114</v>
      </c>
      <c r="J42" s="120">
        <f t="shared" si="18"/>
        <v>136</v>
      </c>
      <c r="K42" s="172">
        <f t="shared" si="19"/>
        <v>137</v>
      </c>
      <c r="L42" s="116">
        <f t="shared" si="19"/>
        <v>138</v>
      </c>
      <c r="M42" s="116">
        <f t="shared" si="19"/>
        <v>139</v>
      </c>
      <c r="N42" s="116">
        <f t="shared" si="19"/>
        <v>140</v>
      </c>
      <c r="O42" s="144">
        <f t="shared" si="19"/>
        <v>141</v>
      </c>
      <c r="P42" s="143"/>
      <c r="Q42" s="120">
        <f t="shared" si="20"/>
        <v>142</v>
      </c>
      <c r="S42" s="120">
        <f t="shared" si="21"/>
        <v>171</v>
      </c>
      <c r="T42" s="116">
        <f t="shared" si="22"/>
        <v>172</v>
      </c>
      <c r="U42" s="116">
        <f t="shared" si="22"/>
        <v>173</v>
      </c>
      <c r="V42" s="116">
        <f t="shared" si="15"/>
        <v>174</v>
      </c>
      <c r="W42" s="116">
        <f t="shared" si="15"/>
        <v>175</v>
      </c>
      <c r="X42" s="144">
        <f t="shared" si="15"/>
        <v>176</v>
      </c>
      <c r="Y42" s="143" t="s">
        <v>119</v>
      </c>
      <c r="Z42" s="120">
        <f t="shared" si="13"/>
        <v>177</v>
      </c>
      <c r="AJ42" s="118"/>
    </row>
    <row r="43" spans="1:36" ht="14.1" customHeight="1" x14ac:dyDescent="0.2">
      <c r="A43" s="119">
        <f t="shared" si="16"/>
        <v>25</v>
      </c>
      <c r="B43" s="115">
        <f t="shared" si="17"/>
        <v>26</v>
      </c>
      <c r="C43" s="115">
        <f t="shared" si="17"/>
        <v>27</v>
      </c>
      <c r="D43" s="115">
        <f t="shared" si="17"/>
        <v>28</v>
      </c>
      <c r="E43" s="115">
        <f t="shared" si="17"/>
        <v>29</v>
      </c>
      <c r="F43" s="487">
        <f t="shared" si="14"/>
        <v>30</v>
      </c>
      <c r="G43" s="488"/>
      <c r="H43" s="121"/>
      <c r="J43" s="119">
        <f t="shared" si="18"/>
        <v>23</v>
      </c>
      <c r="K43" s="119">
        <f t="shared" si="19"/>
        <v>24</v>
      </c>
      <c r="L43" s="115">
        <f t="shared" si="19"/>
        <v>25</v>
      </c>
      <c r="M43" s="115">
        <f t="shared" si="19"/>
        <v>26</v>
      </c>
      <c r="N43" s="115">
        <f t="shared" si="19"/>
        <v>27</v>
      </c>
      <c r="O43" s="487">
        <f t="shared" si="19"/>
        <v>28</v>
      </c>
      <c r="P43" s="488"/>
      <c r="Q43" s="121">
        <f t="shared" si="20"/>
        <v>29</v>
      </c>
      <c r="S43" s="119">
        <f t="shared" si="21"/>
        <v>27</v>
      </c>
      <c r="T43" s="115">
        <f t="shared" si="22"/>
        <v>28</v>
      </c>
      <c r="U43" s="115">
        <f t="shared" si="22"/>
        <v>29</v>
      </c>
      <c r="V43" s="115">
        <f>U43+1</f>
        <v>30</v>
      </c>
      <c r="W43" s="117"/>
      <c r="X43" s="487"/>
      <c r="Y43" s="488"/>
      <c r="Z43" s="121"/>
      <c r="AJ43" s="95"/>
    </row>
    <row r="44" spans="1:36" ht="9.9499999999999993" customHeight="1" x14ac:dyDescent="0.2">
      <c r="A44" s="120">
        <f t="shared" si="16"/>
        <v>115</v>
      </c>
      <c r="B44" s="116">
        <f t="shared" si="17"/>
        <v>116</v>
      </c>
      <c r="C44" s="116">
        <f t="shared" si="17"/>
        <v>117</v>
      </c>
      <c r="D44" s="116">
        <f t="shared" si="17"/>
        <v>118</v>
      </c>
      <c r="E44" s="116">
        <f t="shared" si="17"/>
        <v>119</v>
      </c>
      <c r="F44" s="144">
        <f t="shared" si="14"/>
        <v>120</v>
      </c>
      <c r="G44" s="163" t="s">
        <v>119</v>
      </c>
      <c r="H44" s="120"/>
      <c r="J44" s="120">
        <f t="shared" si="18"/>
        <v>143</v>
      </c>
      <c r="K44" s="120">
        <f t="shared" si="19"/>
        <v>144</v>
      </c>
      <c r="L44" s="116">
        <f t="shared" si="19"/>
        <v>145</v>
      </c>
      <c r="M44" s="116">
        <f t="shared" si="19"/>
        <v>146</v>
      </c>
      <c r="N44" s="116">
        <f t="shared" si="19"/>
        <v>147</v>
      </c>
      <c r="O44" s="144">
        <f t="shared" si="19"/>
        <v>148</v>
      </c>
      <c r="P44" s="143" t="s">
        <v>119</v>
      </c>
      <c r="Q44" s="120">
        <f t="shared" si="20"/>
        <v>149</v>
      </c>
      <c r="S44" s="120">
        <f t="shared" si="21"/>
        <v>178</v>
      </c>
      <c r="T44" s="116">
        <f t="shared" si="22"/>
        <v>179</v>
      </c>
      <c r="U44" s="116">
        <f t="shared" si="22"/>
        <v>180</v>
      </c>
      <c r="V44" s="116">
        <f>U44+1</f>
        <v>181</v>
      </c>
      <c r="W44" s="116"/>
      <c r="X44" s="144"/>
      <c r="Y44" s="143"/>
      <c r="Z44" s="120"/>
      <c r="AJ44" s="118"/>
    </row>
    <row r="45" spans="1:36" ht="14.1" customHeight="1" outlineLevel="1" x14ac:dyDescent="0.2">
      <c r="A45" s="119"/>
      <c r="B45" s="115"/>
      <c r="C45" s="115"/>
      <c r="D45" s="117"/>
      <c r="E45" s="117"/>
      <c r="F45" s="487"/>
      <c r="G45" s="488"/>
      <c r="H45" s="121"/>
      <c r="J45" s="119">
        <f t="shared" si="18"/>
        <v>30</v>
      </c>
      <c r="K45" s="115">
        <f>J45+1</f>
        <v>31</v>
      </c>
      <c r="L45" s="115"/>
      <c r="M45" s="117"/>
      <c r="N45" s="117"/>
      <c r="O45" s="487"/>
      <c r="P45" s="488"/>
      <c r="Q45" s="121"/>
      <c r="S45" s="119"/>
      <c r="T45" s="115"/>
      <c r="U45" s="115"/>
      <c r="V45" s="117"/>
      <c r="W45" s="117"/>
      <c r="X45" s="487"/>
      <c r="Y45" s="488"/>
      <c r="Z45" s="121"/>
      <c r="AJ45" s="95"/>
    </row>
    <row r="46" spans="1:36" ht="9.9499999999999993" customHeight="1" outlineLevel="1" x14ac:dyDescent="0.2">
      <c r="A46" s="120"/>
      <c r="B46" s="116"/>
      <c r="C46" s="116"/>
      <c r="D46" s="116"/>
      <c r="E46" s="116"/>
      <c r="F46" s="144"/>
      <c r="G46" s="143"/>
      <c r="H46" s="120"/>
      <c r="J46" s="120">
        <f t="shared" si="18"/>
        <v>150</v>
      </c>
      <c r="K46" s="116">
        <f>J46+1</f>
        <v>151</v>
      </c>
      <c r="L46" s="116"/>
      <c r="M46" s="116"/>
      <c r="N46" s="116"/>
      <c r="O46" s="144"/>
      <c r="P46" s="143"/>
      <c r="Q46" s="120"/>
      <c r="S46" s="120"/>
      <c r="T46" s="116"/>
      <c r="U46" s="116"/>
      <c r="V46" s="116"/>
      <c r="W46" s="116"/>
      <c r="X46" s="144"/>
      <c r="Y46" s="143"/>
      <c r="Z46" s="120"/>
      <c r="AJ46" s="118"/>
    </row>
    <row r="47" spans="1:36" ht="2.1" customHeight="1" x14ac:dyDescent="0.2"/>
    <row r="48" spans="1:36" ht="9.9499999999999993" hidden="1" customHeight="1" outlineLevel="1" x14ac:dyDescent="0.2">
      <c r="A48" s="493" t="s">
        <v>28</v>
      </c>
      <c r="B48" s="494"/>
      <c r="C48" s="494"/>
      <c r="D48" s="495"/>
      <c r="E48" s="496" t="s">
        <v>40</v>
      </c>
      <c r="F48" s="497"/>
      <c r="G48" s="497"/>
      <c r="H48" s="498"/>
      <c r="I48" s="5"/>
      <c r="J48" s="493" t="s">
        <v>28</v>
      </c>
      <c r="K48" s="494"/>
      <c r="L48" s="494"/>
      <c r="M48" s="495"/>
      <c r="N48" s="496" t="s">
        <v>40</v>
      </c>
      <c r="O48" s="497"/>
      <c r="P48" s="497"/>
      <c r="Q48" s="498"/>
      <c r="R48" s="5"/>
      <c r="S48" s="493" t="s">
        <v>28</v>
      </c>
      <c r="T48" s="494"/>
      <c r="U48" s="494"/>
      <c r="V48" s="495"/>
      <c r="W48" s="496" t="s">
        <v>40</v>
      </c>
      <c r="X48" s="497"/>
      <c r="Y48" s="497"/>
      <c r="Z48" s="498"/>
      <c r="AA48" s="5"/>
      <c r="AJ48" s="5"/>
    </row>
    <row r="49" spans="1:36" ht="9.9499999999999993" hidden="1" customHeight="1" outlineLevel="1" x14ac:dyDescent="0.2">
      <c r="A49" s="499"/>
      <c r="B49" s="500"/>
      <c r="C49" s="500"/>
      <c r="D49" s="501"/>
      <c r="E49" s="502" t="str">
        <f>IF(OR($AE$4=0,$AE$4=""),"",IF((INT(#REF!*100+0.5)-INT(A49*100+0.5))/100=0,"0",(INT(#REF!*100+0.5)-INT(A49*100+0.5))/100))</f>
        <v/>
      </c>
      <c r="F49" s="503"/>
      <c r="G49" s="503"/>
      <c r="H49" s="504"/>
      <c r="I49" s="5"/>
      <c r="J49" s="499"/>
      <c r="K49" s="500"/>
      <c r="L49" s="500"/>
      <c r="M49" s="501"/>
      <c r="N49" s="502" t="str">
        <f>IF(OR($AE$4=0,$AE$4=""),"",IF((INT(N31*100+0.5)-INT(J49*100+0.5))/100=0,"0",(INT(N31*100+0.5)-INT(J49*100+0.5))/100))</f>
        <v/>
      </c>
      <c r="O49" s="503"/>
      <c r="P49" s="503"/>
      <c r="Q49" s="504"/>
      <c r="R49" s="5"/>
      <c r="S49" s="499"/>
      <c r="T49" s="500"/>
      <c r="U49" s="500"/>
      <c r="V49" s="501"/>
      <c r="W49" s="502" t="str">
        <f>IF(OR($AE$4=0,$AE$4=""),"",IF((INT(W31*100+0.5)-INT(S49*100+0.5))/100=0,"0",(INT(W31*100+0.5)-INT(S49*100+0.5))/100))</f>
        <v/>
      </c>
      <c r="X49" s="503"/>
      <c r="Y49" s="503"/>
      <c r="Z49" s="504"/>
      <c r="AA49" s="5"/>
      <c r="AJ49" s="5"/>
    </row>
    <row r="50" spans="1:36" ht="6" customHeight="1" collapsed="1" x14ac:dyDescent="0.2"/>
    <row r="51" spans="1:36" ht="12" customHeight="1" x14ac:dyDescent="0.2">
      <c r="A51" s="122" t="s">
        <v>13</v>
      </c>
      <c r="B51" s="123"/>
      <c r="C51" s="123"/>
      <c r="D51" s="123"/>
      <c r="E51" s="123"/>
      <c r="F51" s="123"/>
      <c r="G51" s="123"/>
      <c r="H51" s="124"/>
      <c r="J51" s="122" t="s">
        <v>14</v>
      </c>
      <c r="K51" s="123"/>
      <c r="L51" s="123"/>
      <c r="M51" s="123"/>
      <c r="N51" s="123"/>
      <c r="O51" s="123"/>
      <c r="P51" s="123"/>
      <c r="Q51" s="124"/>
      <c r="S51" s="122" t="s">
        <v>15</v>
      </c>
      <c r="T51" s="123"/>
      <c r="U51" s="123"/>
      <c r="V51" s="123"/>
      <c r="W51" s="123"/>
      <c r="X51" s="123"/>
      <c r="Y51" s="123"/>
      <c r="Z51" s="124"/>
      <c r="AJ51" s="8"/>
    </row>
    <row r="52" spans="1:36" ht="12" customHeight="1" x14ac:dyDescent="0.2">
      <c r="A52" s="9" t="s">
        <v>0</v>
      </c>
      <c r="B52" s="10" t="s">
        <v>1</v>
      </c>
      <c r="C52" s="10" t="s">
        <v>2</v>
      </c>
      <c r="D52" s="10" t="s">
        <v>3</v>
      </c>
      <c r="E52" s="10" t="s">
        <v>4</v>
      </c>
      <c r="F52" s="485" t="s">
        <v>5</v>
      </c>
      <c r="G52" s="486"/>
      <c r="H52" s="9" t="s">
        <v>6</v>
      </c>
      <c r="J52" s="9" t="s">
        <v>0</v>
      </c>
      <c r="K52" s="10" t="s">
        <v>1</v>
      </c>
      <c r="L52" s="10" t="s">
        <v>2</v>
      </c>
      <c r="M52" s="10" t="s">
        <v>3</v>
      </c>
      <c r="N52" s="10" t="s">
        <v>4</v>
      </c>
      <c r="O52" s="485" t="s">
        <v>5</v>
      </c>
      <c r="P52" s="486"/>
      <c r="Q52" s="9" t="s">
        <v>6</v>
      </c>
      <c r="S52" s="9" t="s">
        <v>0</v>
      </c>
      <c r="T52" s="10" t="s">
        <v>1</v>
      </c>
      <c r="U52" s="10" t="s">
        <v>2</v>
      </c>
      <c r="V52" s="10" t="s">
        <v>3</v>
      </c>
      <c r="W52" s="10" t="s">
        <v>4</v>
      </c>
      <c r="X52" s="485" t="s">
        <v>5</v>
      </c>
      <c r="Y52" s="486"/>
      <c r="Z52" s="9" t="s">
        <v>6</v>
      </c>
      <c r="AJ52" s="8"/>
    </row>
    <row r="53" spans="1:36" ht="14.1" customHeight="1" x14ac:dyDescent="0.2">
      <c r="A53" s="121"/>
      <c r="B53" s="171"/>
      <c r="C53" s="188"/>
      <c r="D53" s="171"/>
      <c r="E53" s="121">
        <f>D53+1</f>
        <v>1</v>
      </c>
      <c r="F53" s="487">
        <f>E53+1</f>
        <v>2</v>
      </c>
      <c r="G53" s="488"/>
      <c r="H53" s="121">
        <f t="shared" ref="H53:H62" si="23">F53+1</f>
        <v>3</v>
      </c>
      <c r="J53" s="119">
        <v>1</v>
      </c>
      <c r="K53" s="119">
        <f t="shared" ref="K53:O60" si="24">J53+1</f>
        <v>2</v>
      </c>
      <c r="L53" s="115">
        <f t="shared" si="24"/>
        <v>3</v>
      </c>
      <c r="M53" s="117">
        <f t="shared" si="24"/>
        <v>4</v>
      </c>
      <c r="N53" s="117">
        <f t="shared" si="24"/>
        <v>5</v>
      </c>
      <c r="O53" s="487">
        <f t="shared" si="24"/>
        <v>6</v>
      </c>
      <c r="P53" s="488"/>
      <c r="Q53" s="121">
        <f t="shared" ref="Q53:Q60" si="25">O53+1</f>
        <v>7</v>
      </c>
      <c r="S53" s="119"/>
      <c r="T53" s="188"/>
      <c r="U53" s="115"/>
      <c r="V53" s="115">
        <v>1</v>
      </c>
      <c r="W53" s="115">
        <f t="shared" ref="W53:X60" si="26">V53+1</f>
        <v>2</v>
      </c>
      <c r="X53" s="487">
        <f t="shared" si="26"/>
        <v>3</v>
      </c>
      <c r="Y53" s="488"/>
      <c r="Z53" s="121">
        <f t="shared" ref="Z53:Z60" si="27">X53+1</f>
        <v>4</v>
      </c>
      <c r="AJ53" s="95"/>
    </row>
    <row r="54" spans="1:36" ht="9.9499999999999993" customHeight="1" x14ac:dyDescent="0.2">
      <c r="A54" s="120"/>
      <c r="B54" s="172"/>
      <c r="C54" s="172"/>
      <c r="D54" s="172"/>
      <c r="E54" s="120">
        <f>V44+1</f>
        <v>182</v>
      </c>
      <c r="F54" s="144">
        <f t="shared" ref="F54:F62" si="28">E54+1</f>
        <v>183</v>
      </c>
      <c r="G54" s="143"/>
      <c r="H54" s="120">
        <f t="shared" si="23"/>
        <v>184</v>
      </c>
      <c r="J54" s="120">
        <f>H62+1</f>
        <v>213</v>
      </c>
      <c r="K54" s="120">
        <f t="shared" si="24"/>
        <v>214</v>
      </c>
      <c r="L54" s="116">
        <f t="shared" si="24"/>
        <v>215</v>
      </c>
      <c r="M54" s="116">
        <f t="shared" si="24"/>
        <v>216</v>
      </c>
      <c r="N54" s="116">
        <f t="shared" si="24"/>
        <v>217</v>
      </c>
      <c r="O54" s="144">
        <f t="shared" si="24"/>
        <v>218</v>
      </c>
      <c r="P54" s="143" t="s">
        <v>119</v>
      </c>
      <c r="Q54" s="120">
        <f t="shared" si="25"/>
        <v>219</v>
      </c>
      <c r="S54" s="120"/>
      <c r="T54" s="172"/>
      <c r="U54" s="116"/>
      <c r="V54" s="116">
        <f>L62+1</f>
        <v>244</v>
      </c>
      <c r="W54" s="116">
        <f t="shared" si="26"/>
        <v>245</v>
      </c>
      <c r="X54" s="144">
        <f t="shared" si="26"/>
        <v>246</v>
      </c>
      <c r="Y54" s="143" t="s">
        <v>119</v>
      </c>
      <c r="Z54" s="120">
        <f t="shared" si="27"/>
        <v>247</v>
      </c>
      <c r="AJ54" s="118"/>
    </row>
    <row r="55" spans="1:36" ht="14.1" customHeight="1" x14ac:dyDescent="0.2">
      <c r="A55" s="119">
        <f t="shared" ref="A55:A62" si="29">H53+1</f>
        <v>4</v>
      </c>
      <c r="B55" s="115">
        <f t="shared" ref="B55:E62" si="30">A55+1</f>
        <v>5</v>
      </c>
      <c r="C55" s="115">
        <f t="shared" si="30"/>
        <v>6</v>
      </c>
      <c r="D55" s="117">
        <f t="shared" si="30"/>
        <v>7</v>
      </c>
      <c r="E55" s="117">
        <f t="shared" si="30"/>
        <v>8</v>
      </c>
      <c r="F55" s="487">
        <f t="shared" si="28"/>
        <v>9</v>
      </c>
      <c r="G55" s="488"/>
      <c r="H55" s="121">
        <f t="shared" si="23"/>
        <v>10</v>
      </c>
      <c r="J55" s="119">
        <f t="shared" ref="J55:J62" si="31">Q53+1</f>
        <v>8</v>
      </c>
      <c r="K55" s="188">
        <f t="shared" si="24"/>
        <v>9</v>
      </c>
      <c r="L55" s="115">
        <f t="shared" si="24"/>
        <v>10</v>
      </c>
      <c r="M55" s="117">
        <f t="shared" si="24"/>
        <v>11</v>
      </c>
      <c r="N55" s="117">
        <f t="shared" si="24"/>
        <v>12</v>
      </c>
      <c r="O55" s="487">
        <f t="shared" si="24"/>
        <v>13</v>
      </c>
      <c r="P55" s="488"/>
      <c r="Q55" s="121">
        <f t="shared" si="25"/>
        <v>14</v>
      </c>
      <c r="S55" s="119">
        <f t="shared" ref="S55:S62" si="32">Z53+1</f>
        <v>5</v>
      </c>
      <c r="T55" s="119">
        <f t="shared" ref="T55:V62" si="33">S55+1</f>
        <v>6</v>
      </c>
      <c r="U55" s="115">
        <f t="shared" si="33"/>
        <v>7</v>
      </c>
      <c r="V55" s="117">
        <f t="shared" si="33"/>
        <v>8</v>
      </c>
      <c r="W55" s="117">
        <f t="shared" si="26"/>
        <v>9</v>
      </c>
      <c r="X55" s="487">
        <f t="shared" si="26"/>
        <v>10</v>
      </c>
      <c r="Y55" s="488"/>
      <c r="Z55" s="121">
        <f t="shared" si="27"/>
        <v>11</v>
      </c>
      <c r="AJ55" s="95"/>
    </row>
    <row r="56" spans="1:36" ht="9.9499999999999993" customHeight="1" x14ac:dyDescent="0.2">
      <c r="A56" s="120">
        <f t="shared" si="29"/>
        <v>185</v>
      </c>
      <c r="B56" s="116">
        <f t="shared" si="30"/>
        <v>186</v>
      </c>
      <c r="C56" s="116">
        <f t="shared" si="30"/>
        <v>187</v>
      </c>
      <c r="D56" s="116">
        <f t="shared" si="30"/>
        <v>188</v>
      </c>
      <c r="E56" s="116">
        <f t="shared" si="30"/>
        <v>189</v>
      </c>
      <c r="F56" s="144">
        <f t="shared" si="28"/>
        <v>190</v>
      </c>
      <c r="G56" s="143" t="s">
        <v>119</v>
      </c>
      <c r="H56" s="120">
        <f t="shared" si="23"/>
        <v>191</v>
      </c>
      <c r="J56" s="120">
        <f t="shared" si="31"/>
        <v>220</v>
      </c>
      <c r="K56" s="172">
        <f t="shared" si="24"/>
        <v>221</v>
      </c>
      <c r="L56" s="116">
        <f t="shared" si="24"/>
        <v>222</v>
      </c>
      <c r="M56" s="116">
        <f t="shared" si="24"/>
        <v>223</v>
      </c>
      <c r="N56" s="116">
        <f t="shared" si="24"/>
        <v>224</v>
      </c>
      <c r="O56" s="144">
        <f t="shared" si="24"/>
        <v>225</v>
      </c>
      <c r="P56" s="143"/>
      <c r="Q56" s="120">
        <f t="shared" si="25"/>
        <v>226</v>
      </c>
      <c r="S56" s="120">
        <f t="shared" si="32"/>
        <v>248</v>
      </c>
      <c r="T56" s="120">
        <f t="shared" si="33"/>
        <v>249</v>
      </c>
      <c r="U56" s="116">
        <f t="shared" si="33"/>
        <v>250</v>
      </c>
      <c r="V56" s="116">
        <f t="shared" si="33"/>
        <v>251</v>
      </c>
      <c r="W56" s="116">
        <f t="shared" si="26"/>
        <v>252</v>
      </c>
      <c r="X56" s="144">
        <f t="shared" si="26"/>
        <v>253</v>
      </c>
      <c r="Y56" s="143"/>
      <c r="Z56" s="120">
        <f t="shared" si="27"/>
        <v>254</v>
      </c>
      <c r="AJ56" s="118"/>
    </row>
    <row r="57" spans="1:36" ht="14.1" customHeight="1" x14ac:dyDescent="0.2">
      <c r="A57" s="119">
        <f t="shared" si="29"/>
        <v>11</v>
      </c>
      <c r="B57" s="115">
        <f t="shared" si="30"/>
        <v>12</v>
      </c>
      <c r="C57" s="115">
        <f t="shared" si="30"/>
        <v>13</v>
      </c>
      <c r="D57" s="117">
        <f t="shared" si="30"/>
        <v>14</v>
      </c>
      <c r="E57" s="117">
        <f t="shared" si="30"/>
        <v>15</v>
      </c>
      <c r="F57" s="487">
        <f t="shared" si="28"/>
        <v>16</v>
      </c>
      <c r="G57" s="488"/>
      <c r="H57" s="121">
        <f t="shared" si="23"/>
        <v>17</v>
      </c>
      <c r="J57" s="119">
        <f t="shared" si="31"/>
        <v>15</v>
      </c>
      <c r="K57" s="115">
        <f t="shared" si="24"/>
        <v>16</v>
      </c>
      <c r="L57" s="115">
        <f t="shared" si="24"/>
        <v>17</v>
      </c>
      <c r="M57" s="117">
        <f t="shared" si="24"/>
        <v>18</v>
      </c>
      <c r="N57" s="117">
        <f t="shared" si="24"/>
        <v>19</v>
      </c>
      <c r="O57" s="487">
        <f t="shared" si="24"/>
        <v>20</v>
      </c>
      <c r="P57" s="488"/>
      <c r="Q57" s="121">
        <f t="shared" si="25"/>
        <v>21</v>
      </c>
      <c r="S57" s="119">
        <f t="shared" si="32"/>
        <v>12</v>
      </c>
      <c r="T57" s="115">
        <f t="shared" si="33"/>
        <v>13</v>
      </c>
      <c r="U57" s="115">
        <f t="shared" si="33"/>
        <v>14</v>
      </c>
      <c r="V57" s="117">
        <f t="shared" si="33"/>
        <v>15</v>
      </c>
      <c r="W57" s="117">
        <f t="shared" si="26"/>
        <v>16</v>
      </c>
      <c r="X57" s="487">
        <f t="shared" si="26"/>
        <v>17</v>
      </c>
      <c r="Y57" s="488"/>
      <c r="Z57" s="121">
        <f t="shared" si="27"/>
        <v>18</v>
      </c>
      <c r="AJ57" s="95"/>
    </row>
    <row r="58" spans="1:36" ht="9.9499999999999993" customHeight="1" x14ac:dyDescent="0.2">
      <c r="A58" s="120">
        <f t="shared" si="29"/>
        <v>192</v>
      </c>
      <c r="B58" s="116">
        <f t="shared" si="30"/>
        <v>193</v>
      </c>
      <c r="C58" s="116">
        <f t="shared" si="30"/>
        <v>194</v>
      </c>
      <c r="D58" s="116">
        <f t="shared" si="30"/>
        <v>195</v>
      </c>
      <c r="E58" s="116">
        <f t="shared" si="30"/>
        <v>196</v>
      </c>
      <c r="F58" s="144">
        <f t="shared" si="28"/>
        <v>197</v>
      </c>
      <c r="G58" s="143"/>
      <c r="H58" s="120">
        <f t="shared" si="23"/>
        <v>198</v>
      </c>
      <c r="J58" s="120">
        <f t="shared" si="31"/>
        <v>227</v>
      </c>
      <c r="K58" s="116">
        <f t="shared" si="24"/>
        <v>228</v>
      </c>
      <c r="L58" s="116">
        <f t="shared" si="24"/>
        <v>229</v>
      </c>
      <c r="M58" s="116">
        <f t="shared" si="24"/>
        <v>230</v>
      </c>
      <c r="N58" s="116">
        <f t="shared" si="24"/>
        <v>231</v>
      </c>
      <c r="O58" s="144">
        <f t="shared" si="24"/>
        <v>232</v>
      </c>
      <c r="P58" s="143" t="s">
        <v>119</v>
      </c>
      <c r="Q58" s="120">
        <f t="shared" si="25"/>
        <v>233</v>
      </c>
      <c r="S58" s="120">
        <f t="shared" si="32"/>
        <v>255</v>
      </c>
      <c r="T58" s="116">
        <f t="shared" si="33"/>
        <v>256</v>
      </c>
      <c r="U58" s="116">
        <f t="shared" si="33"/>
        <v>257</v>
      </c>
      <c r="V58" s="116">
        <f t="shared" si="33"/>
        <v>258</v>
      </c>
      <c r="W58" s="116">
        <f t="shared" si="26"/>
        <v>259</v>
      </c>
      <c r="X58" s="144">
        <f t="shared" si="26"/>
        <v>260</v>
      </c>
      <c r="Y58" s="143" t="s">
        <v>119</v>
      </c>
      <c r="Z58" s="120">
        <f t="shared" si="27"/>
        <v>261</v>
      </c>
      <c r="AJ58" s="118"/>
    </row>
    <row r="59" spans="1:36" ht="14.1" customHeight="1" x14ac:dyDescent="0.2">
      <c r="A59" s="119">
        <f t="shared" si="29"/>
        <v>18</v>
      </c>
      <c r="B59" s="115">
        <f t="shared" si="30"/>
        <v>19</v>
      </c>
      <c r="C59" s="115">
        <f t="shared" si="30"/>
        <v>20</v>
      </c>
      <c r="D59" s="117">
        <f t="shared" si="30"/>
        <v>21</v>
      </c>
      <c r="E59" s="117">
        <f t="shared" si="30"/>
        <v>22</v>
      </c>
      <c r="F59" s="487">
        <f t="shared" si="28"/>
        <v>23</v>
      </c>
      <c r="G59" s="488"/>
      <c r="H59" s="121">
        <f t="shared" si="23"/>
        <v>24</v>
      </c>
      <c r="J59" s="119">
        <f t="shared" si="31"/>
        <v>22</v>
      </c>
      <c r="K59" s="115">
        <f t="shared" si="24"/>
        <v>23</v>
      </c>
      <c r="L59" s="115">
        <f t="shared" si="24"/>
        <v>24</v>
      </c>
      <c r="M59" s="117">
        <f t="shared" si="24"/>
        <v>25</v>
      </c>
      <c r="N59" s="117">
        <f t="shared" si="24"/>
        <v>26</v>
      </c>
      <c r="O59" s="487">
        <f t="shared" si="24"/>
        <v>27</v>
      </c>
      <c r="P59" s="488"/>
      <c r="Q59" s="121">
        <f t="shared" si="25"/>
        <v>28</v>
      </c>
      <c r="S59" s="119">
        <f t="shared" si="32"/>
        <v>19</v>
      </c>
      <c r="T59" s="115">
        <f t="shared" si="33"/>
        <v>20</v>
      </c>
      <c r="U59" s="115">
        <f t="shared" si="33"/>
        <v>21</v>
      </c>
      <c r="V59" s="117">
        <f t="shared" si="33"/>
        <v>22</v>
      </c>
      <c r="W59" s="117">
        <f t="shared" si="26"/>
        <v>23</v>
      </c>
      <c r="X59" s="487">
        <f t="shared" si="26"/>
        <v>24</v>
      </c>
      <c r="Y59" s="488"/>
      <c r="Z59" s="121">
        <f t="shared" si="27"/>
        <v>25</v>
      </c>
      <c r="AJ59" s="95"/>
    </row>
    <row r="60" spans="1:36" ht="9.9499999999999993" customHeight="1" x14ac:dyDescent="0.2">
      <c r="A60" s="120">
        <f t="shared" si="29"/>
        <v>199</v>
      </c>
      <c r="B60" s="116">
        <f t="shared" si="30"/>
        <v>200</v>
      </c>
      <c r="C60" s="116">
        <f t="shared" si="30"/>
        <v>201</v>
      </c>
      <c r="D60" s="116">
        <f t="shared" si="30"/>
        <v>202</v>
      </c>
      <c r="E60" s="116">
        <f t="shared" si="30"/>
        <v>203</v>
      </c>
      <c r="F60" s="144">
        <f t="shared" si="28"/>
        <v>204</v>
      </c>
      <c r="G60" s="143" t="s">
        <v>119</v>
      </c>
      <c r="H60" s="120">
        <f t="shared" si="23"/>
        <v>205</v>
      </c>
      <c r="J60" s="120">
        <f t="shared" si="31"/>
        <v>234</v>
      </c>
      <c r="K60" s="116">
        <f t="shared" si="24"/>
        <v>235</v>
      </c>
      <c r="L60" s="116">
        <f t="shared" si="24"/>
        <v>236</v>
      </c>
      <c r="M60" s="116">
        <f t="shared" si="24"/>
        <v>237</v>
      </c>
      <c r="N60" s="116">
        <f t="shared" si="24"/>
        <v>238</v>
      </c>
      <c r="O60" s="144">
        <f t="shared" si="24"/>
        <v>239</v>
      </c>
      <c r="P60" s="143"/>
      <c r="Q60" s="120">
        <f t="shared" si="25"/>
        <v>240</v>
      </c>
      <c r="S60" s="120">
        <f t="shared" si="32"/>
        <v>262</v>
      </c>
      <c r="T60" s="116">
        <f t="shared" si="33"/>
        <v>263</v>
      </c>
      <c r="U60" s="116">
        <f t="shared" si="33"/>
        <v>264</v>
      </c>
      <c r="V60" s="116">
        <f t="shared" si="33"/>
        <v>265</v>
      </c>
      <c r="W60" s="116">
        <f t="shared" si="26"/>
        <v>266</v>
      </c>
      <c r="X60" s="144">
        <f t="shared" si="26"/>
        <v>267</v>
      </c>
      <c r="Y60" s="143"/>
      <c r="Z60" s="120">
        <f t="shared" si="27"/>
        <v>268</v>
      </c>
      <c r="AJ60" s="118"/>
    </row>
    <row r="61" spans="1:36" ht="14.1" customHeight="1" x14ac:dyDescent="0.2">
      <c r="A61" s="119">
        <f t="shared" si="29"/>
        <v>25</v>
      </c>
      <c r="B61" s="115">
        <f t="shared" si="30"/>
        <v>26</v>
      </c>
      <c r="C61" s="115">
        <f t="shared" si="30"/>
        <v>27</v>
      </c>
      <c r="D61" s="115">
        <f t="shared" si="30"/>
        <v>28</v>
      </c>
      <c r="E61" s="115">
        <f t="shared" si="30"/>
        <v>29</v>
      </c>
      <c r="F61" s="487">
        <f t="shared" si="28"/>
        <v>30</v>
      </c>
      <c r="G61" s="488"/>
      <c r="H61" s="121">
        <f t="shared" si="23"/>
        <v>31</v>
      </c>
      <c r="J61" s="119">
        <f t="shared" si="31"/>
        <v>29</v>
      </c>
      <c r="K61" s="115">
        <f>J61+1</f>
        <v>30</v>
      </c>
      <c r="L61" s="115">
        <f>K61+1</f>
        <v>31</v>
      </c>
      <c r="M61" s="115"/>
      <c r="N61" s="115"/>
      <c r="O61" s="487"/>
      <c r="P61" s="488"/>
      <c r="Q61" s="121"/>
      <c r="S61" s="119">
        <f t="shared" si="32"/>
        <v>26</v>
      </c>
      <c r="T61" s="115">
        <f t="shared" si="33"/>
        <v>27</v>
      </c>
      <c r="U61" s="115">
        <f t="shared" si="33"/>
        <v>28</v>
      </c>
      <c r="V61" s="115">
        <f t="shared" si="33"/>
        <v>29</v>
      </c>
      <c r="W61" s="115">
        <f>V61+1</f>
        <v>30</v>
      </c>
      <c r="X61" s="487"/>
      <c r="Y61" s="488"/>
      <c r="Z61" s="121"/>
      <c r="AJ61" s="95"/>
    </row>
    <row r="62" spans="1:36" ht="9.9499999999999993" customHeight="1" x14ac:dyDescent="0.2">
      <c r="A62" s="120">
        <f t="shared" si="29"/>
        <v>206</v>
      </c>
      <c r="B62" s="116">
        <f t="shared" si="30"/>
        <v>207</v>
      </c>
      <c r="C62" s="116">
        <f t="shared" si="30"/>
        <v>208</v>
      </c>
      <c r="D62" s="116">
        <f t="shared" si="30"/>
        <v>209</v>
      </c>
      <c r="E62" s="116">
        <f t="shared" si="30"/>
        <v>210</v>
      </c>
      <c r="F62" s="144">
        <f t="shared" si="28"/>
        <v>211</v>
      </c>
      <c r="G62" s="143"/>
      <c r="H62" s="120">
        <f t="shared" si="23"/>
        <v>212</v>
      </c>
      <c r="J62" s="120">
        <f t="shared" si="31"/>
        <v>241</v>
      </c>
      <c r="K62" s="116">
        <f>J62+1</f>
        <v>242</v>
      </c>
      <c r="L62" s="116">
        <f>K62+1</f>
        <v>243</v>
      </c>
      <c r="M62" s="116"/>
      <c r="N62" s="116"/>
      <c r="O62" s="144"/>
      <c r="P62" s="143"/>
      <c r="Q62" s="120"/>
      <c r="S62" s="120">
        <f t="shared" si="32"/>
        <v>269</v>
      </c>
      <c r="T62" s="116">
        <f t="shared" si="33"/>
        <v>270</v>
      </c>
      <c r="U62" s="116">
        <f t="shared" si="33"/>
        <v>271</v>
      </c>
      <c r="V62" s="116">
        <f t="shared" si="33"/>
        <v>272</v>
      </c>
      <c r="W62" s="116">
        <f>V62+1</f>
        <v>273</v>
      </c>
      <c r="X62" s="144"/>
      <c r="Y62" s="143"/>
      <c r="Z62" s="120"/>
      <c r="AJ62" s="118"/>
    </row>
    <row r="63" spans="1:36" ht="14.1" hidden="1" customHeight="1" outlineLevel="1" x14ac:dyDescent="0.2">
      <c r="A63" s="119"/>
      <c r="B63" s="115"/>
      <c r="C63" s="115"/>
      <c r="D63" s="117"/>
      <c r="E63" s="117"/>
      <c r="F63" s="487"/>
      <c r="G63" s="488"/>
      <c r="H63" s="121"/>
      <c r="J63" s="119"/>
      <c r="K63" s="115"/>
      <c r="L63" s="115"/>
      <c r="M63" s="117"/>
      <c r="N63" s="117"/>
      <c r="O63" s="487"/>
      <c r="P63" s="488"/>
      <c r="Q63" s="121"/>
      <c r="S63" s="119"/>
      <c r="T63" s="115"/>
      <c r="U63" s="115"/>
      <c r="V63" s="117"/>
      <c r="W63" s="117"/>
      <c r="X63" s="487"/>
      <c r="Y63" s="488"/>
      <c r="Z63" s="121"/>
      <c r="AJ63" s="95"/>
    </row>
    <row r="64" spans="1:36" ht="9.9499999999999993" hidden="1" customHeight="1" outlineLevel="1" x14ac:dyDescent="0.2">
      <c r="A64" s="120"/>
      <c r="B64" s="116"/>
      <c r="C64" s="116"/>
      <c r="D64" s="116"/>
      <c r="E64" s="116"/>
      <c r="F64" s="144"/>
      <c r="G64" s="143"/>
      <c r="H64" s="120"/>
      <c r="J64" s="120"/>
      <c r="K64" s="116"/>
      <c r="L64" s="116"/>
      <c r="M64" s="116"/>
      <c r="N64" s="116"/>
      <c r="O64" s="144"/>
      <c r="P64" s="143"/>
      <c r="Q64" s="120"/>
      <c r="S64" s="120"/>
      <c r="T64" s="116"/>
      <c r="U64" s="116"/>
      <c r="V64" s="116"/>
      <c r="W64" s="116"/>
      <c r="X64" s="144"/>
      <c r="Y64" s="143"/>
      <c r="Z64" s="120"/>
      <c r="AJ64" s="118"/>
    </row>
    <row r="65" spans="1:26" ht="2.1" customHeight="1" collapsed="1" x14ac:dyDescent="0.2"/>
    <row r="66" spans="1:26" ht="9.9499999999999993" hidden="1" customHeight="1" outlineLevel="1" x14ac:dyDescent="0.2">
      <c r="A66" s="493" t="s">
        <v>28</v>
      </c>
      <c r="B66" s="494"/>
      <c r="C66" s="494"/>
      <c r="D66" s="495"/>
      <c r="E66" s="496" t="s">
        <v>40</v>
      </c>
      <c r="F66" s="497"/>
      <c r="G66" s="497"/>
      <c r="H66" s="498"/>
      <c r="J66" s="493" t="s">
        <v>28</v>
      </c>
      <c r="K66" s="494"/>
      <c r="L66" s="494"/>
      <c r="M66" s="495"/>
      <c r="N66" s="496" t="s">
        <v>40</v>
      </c>
      <c r="O66" s="497"/>
      <c r="P66" s="497"/>
      <c r="Q66" s="498"/>
      <c r="S66" s="493" t="s">
        <v>28</v>
      </c>
      <c r="T66" s="494"/>
      <c r="U66" s="494"/>
      <c r="V66" s="495"/>
      <c r="W66" s="496" t="s">
        <v>40</v>
      </c>
      <c r="X66" s="497"/>
      <c r="Y66" s="497"/>
      <c r="Z66" s="498"/>
    </row>
    <row r="67" spans="1:26" ht="9.9499999999999993" hidden="1" customHeight="1" outlineLevel="1" x14ac:dyDescent="0.2">
      <c r="A67" s="499"/>
      <c r="B67" s="500"/>
      <c r="C67" s="500"/>
      <c r="D67" s="501"/>
      <c r="E67" s="502" t="str">
        <f>IF(OR($AE$4=0,$AE$4=""),"",IF((INT(#REF!*100+0.5)-INT(A67*100+0.5))/100=0,"0",(INT(#REF!*100+0.5)-INT(A67*100+0.5))/100))</f>
        <v/>
      </c>
      <c r="F67" s="503"/>
      <c r="G67" s="503"/>
      <c r="H67" s="504"/>
      <c r="J67" s="499"/>
      <c r="K67" s="500"/>
      <c r="L67" s="500"/>
      <c r="M67" s="501"/>
      <c r="N67" s="502" t="str">
        <f>IF(OR($AE$4=0,$AE$4=""),"",IF((INT(N49*100+0.5)-INT(J67*100+0.5))/100=0,"0",(INT(N49*100+0.5)-INT(J67*100+0.5))/100))</f>
        <v/>
      </c>
      <c r="O67" s="503"/>
      <c r="P67" s="503"/>
      <c r="Q67" s="504"/>
      <c r="S67" s="499"/>
      <c r="T67" s="500"/>
      <c r="U67" s="500"/>
      <c r="V67" s="501"/>
      <c r="W67" s="502" t="str">
        <f>IF(OR($AE$4=0,$AE$4=""),"",IF((INT(W49*100+0.5)-INT(S67*100+0.5))/100=0,"0",(INT(W49*100+0.5)-INT(S67*100+0.5))/100))</f>
        <v/>
      </c>
      <c r="X67" s="503"/>
      <c r="Y67" s="503"/>
      <c r="Z67" s="504"/>
    </row>
    <row r="68" spans="1:26" ht="9.9499999999999993" customHeight="1" collapsed="1" x14ac:dyDescent="0.2"/>
    <row r="69" spans="1:26" ht="12" customHeight="1" x14ac:dyDescent="0.2">
      <c r="A69" s="122" t="s">
        <v>16</v>
      </c>
      <c r="B69" s="123"/>
      <c r="C69" s="123"/>
      <c r="D69" s="123"/>
      <c r="E69" s="123"/>
      <c r="F69" s="123"/>
      <c r="G69" s="123"/>
      <c r="H69" s="124"/>
      <c r="J69" s="122" t="s">
        <v>17</v>
      </c>
      <c r="K69" s="123"/>
      <c r="L69" s="123"/>
      <c r="M69" s="123"/>
      <c r="N69" s="123"/>
      <c r="O69" s="123"/>
      <c r="P69" s="123"/>
      <c r="Q69" s="124"/>
      <c r="S69" s="122" t="s">
        <v>18</v>
      </c>
      <c r="T69" s="123"/>
      <c r="U69" s="123"/>
      <c r="V69" s="123"/>
      <c r="W69" s="123"/>
      <c r="X69" s="123"/>
      <c r="Y69" s="123"/>
      <c r="Z69" s="124"/>
    </row>
    <row r="70" spans="1:26" ht="12" customHeight="1" x14ac:dyDescent="0.2">
      <c r="A70" s="9" t="s">
        <v>0</v>
      </c>
      <c r="B70" s="10" t="s">
        <v>1</v>
      </c>
      <c r="C70" s="10" t="s">
        <v>2</v>
      </c>
      <c r="D70" s="10" t="s">
        <v>3</v>
      </c>
      <c r="E70" s="10" t="s">
        <v>4</v>
      </c>
      <c r="F70" s="485" t="s">
        <v>5</v>
      </c>
      <c r="G70" s="486"/>
      <c r="H70" s="9" t="s">
        <v>6</v>
      </c>
      <c r="J70" s="9" t="s">
        <v>0</v>
      </c>
      <c r="K70" s="10" t="s">
        <v>1</v>
      </c>
      <c r="L70" s="10" t="s">
        <v>2</v>
      </c>
      <c r="M70" s="10" t="s">
        <v>3</v>
      </c>
      <c r="N70" s="10" t="s">
        <v>4</v>
      </c>
      <c r="O70" s="485" t="s">
        <v>5</v>
      </c>
      <c r="P70" s="486"/>
      <c r="Q70" s="9" t="s">
        <v>6</v>
      </c>
      <c r="S70" s="9" t="s">
        <v>0</v>
      </c>
      <c r="T70" s="10" t="s">
        <v>1</v>
      </c>
      <c r="U70" s="10" t="s">
        <v>2</v>
      </c>
      <c r="V70" s="10" t="s">
        <v>3</v>
      </c>
      <c r="W70" s="10" t="s">
        <v>4</v>
      </c>
      <c r="X70" s="485" t="s">
        <v>5</v>
      </c>
      <c r="Y70" s="486"/>
      <c r="Z70" s="9" t="s">
        <v>6</v>
      </c>
    </row>
    <row r="71" spans="1:26" ht="14.1" customHeight="1" x14ac:dyDescent="0.2">
      <c r="A71" s="119"/>
      <c r="B71" s="115"/>
      <c r="C71" s="115"/>
      <c r="D71" s="117"/>
      <c r="E71" s="117"/>
      <c r="F71" s="487">
        <v>1</v>
      </c>
      <c r="G71" s="488"/>
      <c r="H71" s="121">
        <f t="shared" ref="H71:H80" si="34">F71+1</f>
        <v>2</v>
      </c>
      <c r="J71" s="119"/>
      <c r="K71" s="115">
        <v>1</v>
      </c>
      <c r="L71" s="115">
        <f t="shared" ref="L71:O78" si="35">K71+1</f>
        <v>2</v>
      </c>
      <c r="M71" s="117">
        <f t="shared" si="35"/>
        <v>3</v>
      </c>
      <c r="N71" s="117">
        <f t="shared" si="35"/>
        <v>4</v>
      </c>
      <c r="O71" s="491">
        <f t="shared" si="35"/>
        <v>5</v>
      </c>
      <c r="P71" s="511"/>
      <c r="Q71" s="121">
        <f t="shared" ref="Q71:Q78" si="36">O71+1</f>
        <v>6</v>
      </c>
      <c r="S71" s="119"/>
      <c r="T71" s="115"/>
      <c r="U71" s="115"/>
      <c r="V71" s="115">
        <v>1</v>
      </c>
      <c r="W71" s="115">
        <f t="shared" ref="W71:X80" si="37">V71+1</f>
        <v>2</v>
      </c>
      <c r="X71" s="487">
        <f t="shared" si="37"/>
        <v>3</v>
      </c>
      <c r="Y71" s="488"/>
      <c r="Z71" s="121">
        <f t="shared" ref="Z71:Z78" si="38">X71+1</f>
        <v>4</v>
      </c>
    </row>
    <row r="72" spans="1:26" ht="9.9499999999999993" customHeight="1" x14ac:dyDescent="0.2">
      <c r="A72" s="120"/>
      <c r="B72" s="116"/>
      <c r="C72" s="116"/>
      <c r="D72" s="116"/>
      <c r="E72" s="116"/>
      <c r="F72" s="144">
        <f>W62+1</f>
        <v>274</v>
      </c>
      <c r="G72" s="143" t="s">
        <v>119</v>
      </c>
      <c r="H72" s="120">
        <f t="shared" si="34"/>
        <v>275</v>
      </c>
      <c r="J72" s="120"/>
      <c r="K72" s="116">
        <f>A82+1</f>
        <v>305</v>
      </c>
      <c r="L72" s="116">
        <f t="shared" si="35"/>
        <v>306</v>
      </c>
      <c r="M72" s="116">
        <f t="shared" si="35"/>
        <v>307</v>
      </c>
      <c r="N72" s="116">
        <f t="shared" si="35"/>
        <v>308</v>
      </c>
      <c r="O72" s="162">
        <f t="shared" si="35"/>
        <v>309</v>
      </c>
      <c r="P72" s="143"/>
      <c r="Q72" s="120">
        <f t="shared" si="36"/>
        <v>310</v>
      </c>
      <c r="S72" s="120"/>
      <c r="T72" s="116"/>
      <c r="U72" s="116"/>
      <c r="V72" s="116">
        <f>L80+1</f>
        <v>335</v>
      </c>
      <c r="W72" s="116">
        <f t="shared" si="37"/>
        <v>336</v>
      </c>
      <c r="X72" s="144">
        <f t="shared" si="37"/>
        <v>337</v>
      </c>
      <c r="Y72" s="143"/>
      <c r="Z72" s="120">
        <f t="shared" si="38"/>
        <v>338</v>
      </c>
    </row>
    <row r="73" spans="1:26" ht="14.1" customHeight="1" x14ac:dyDescent="0.2">
      <c r="A73" s="119">
        <f t="shared" ref="A73:A82" si="39">H71+1</f>
        <v>3</v>
      </c>
      <c r="B73" s="188">
        <f t="shared" ref="B73:F80" si="40">A73+1</f>
        <v>4</v>
      </c>
      <c r="C73" s="115">
        <f t="shared" si="40"/>
        <v>5</v>
      </c>
      <c r="D73" s="117">
        <f t="shared" si="40"/>
        <v>6</v>
      </c>
      <c r="E73" s="117">
        <f t="shared" si="40"/>
        <v>7</v>
      </c>
      <c r="F73" s="487">
        <f t="shared" si="40"/>
        <v>8</v>
      </c>
      <c r="G73" s="488"/>
      <c r="H73" s="121">
        <f t="shared" si="34"/>
        <v>9</v>
      </c>
      <c r="J73" s="119">
        <f t="shared" ref="J73:J80" si="41">Q71+1</f>
        <v>7</v>
      </c>
      <c r="K73" s="115">
        <f t="shared" ref="K73:K80" si="42">J73+1</f>
        <v>8</v>
      </c>
      <c r="L73" s="115">
        <f t="shared" si="35"/>
        <v>9</v>
      </c>
      <c r="M73" s="171">
        <f t="shared" si="35"/>
        <v>10</v>
      </c>
      <c r="N73" s="121">
        <f t="shared" si="35"/>
        <v>11</v>
      </c>
      <c r="O73" s="491">
        <f t="shared" si="35"/>
        <v>12</v>
      </c>
      <c r="P73" s="511"/>
      <c r="Q73" s="121">
        <f t="shared" si="36"/>
        <v>13</v>
      </c>
      <c r="S73" s="119">
        <f t="shared" ref="S73:S80" si="43">Z71+1</f>
        <v>5</v>
      </c>
      <c r="T73" s="115">
        <f t="shared" ref="T73:V80" si="44">S73+1</f>
        <v>6</v>
      </c>
      <c r="U73" s="115">
        <f t="shared" si="44"/>
        <v>7</v>
      </c>
      <c r="V73" s="117">
        <f t="shared" si="44"/>
        <v>8</v>
      </c>
      <c r="W73" s="117">
        <f t="shared" si="37"/>
        <v>9</v>
      </c>
      <c r="X73" s="487">
        <f t="shared" si="37"/>
        <v>10</v>
      </c>
      <c r="Y73" s="488"/>
      <c r="Z73" s="121">
        <f t="shared" si="38"/>
        <v>11</v>
      </c>
    </row>
    <row r="74" spans="1:26" ht="9.9499999999999993" customHeight="1" x14ac:dyDescent="0.2">
      <c r="A74" s="120">
        <f t="shared" si="39"/>
        <v>276</v>
      </c>
      <c r="B74" s="172">
        <f t="shared" si="40"/>
        <v>277</v>
      </c>
      <c r="C74" s="116">
        <f t="shared" si="40"/>
        <v>278</v>
      </c>
      <c r="D74" s="116">
        <f t="shared" si="40"/>
        <v>279</v>
      </c>
      <c r="E74" s="116">
        <f t="shared" si="40"/>
        <v>280</v>
      </c>
      <c r="F74" s="144">
        <f t="shared" si="40"/>
        <v>281</v>
      </c>
      <c r="G74" s="143"/>
      <c r="H74" s="120">
        <f t="shared" si="34"/>
        <v>282</v>
      </c>
      <c r="J74" s="120">
        <f t="shared" si="41"/>
        <v>311</v>
      </c>
      <c r="K74" s="116">
        <f t="shared" si="42"/>
        <v>312</v>
      </c>
      <c r="L74" s="116">
        <f t="shared" si="35"/>
        <v>313</v>
      </c>
      <c r="M74" s="172">
        <f t="shared" si="35"/>
        <v>314</v>
      </c>
      <c r="N74" s="120">
        <f t="shared" si="35"/>
        <v>315</v>
      </c>
      <c r="O74" s="162">
        <f t="shared" si="35"/>
        <v>316</v>
      </c>
      <c r="P74" s="143" t="s">
        <v>119</v>
      </c>
      <c r="Q74" s="120">
        <f t="shared" si="36"/>
        <v>317</v>
      </c>
      <c r="S74" s="120">
        <f t="shared" si="43"/>
        <v>339</v>
      </c>
      <c r="T74" s="116">
        <f t="shared" si="44"/>
        <v>340</v>
      </c>
      <c r="U74" s="116">
        <f t="shared" si="44"/>
        <v>341</v>
      </c>
      <c r="V74" s="116">
        <f t="shared" si="44"/>
        <v>342</v>
      </c>
      <c r="W74" s="116">
        <f t="shared" si="37"/>
        <v>343</v>
      </c>
      <c r="X74" s="144">
        <f t="shared" si="37"/>
        <v>344</v>
      </c>
      <c r="Y74" s="143" t="s">
        <v>119</v>
      </c>
      <c r="Z74" s="120">
        <f t="shared" si="38"/>
        <v>345</v>
      </c>
    </row>
    <row r="75" spans="1:26" ht="14.1" customHeight="1" x14ac:dyDescent="0.2">
      <c r="A75" s="119">
        <f t="shared" si="39"/>
        <v>10</v>
      </c>
      <c r="B75" s="119">
        <f t="shared" si="40"/>
        <v>11</v>
      </c>
      <c r="C75" s="115">
        <f t="shared" si="40"/>
        <v>12</v>
      </c>
      <c r="D75" s="117">
        <f t="shared" si="40"/>
        <v>13</v>
      </c>
      <c r="E75" s="117">
        <f t="shared" si="40"/>
        <v>14</v>
      </c>
      <c r="F75" s="487">
        <f t="shared" si="40"/>
        <v>15</v>
      </c>
      <c r="G75" s="488"/>
      <c r="H75" s="121">
        <f t="shared" si="34"/>
        <v>16</v>
      </c>
      <c r="J75" s="119">
        <f t="shared" si="41"/>
        <v>14</v>
      </c>
      <c r="K75" s="188">
        <f t="shared" si="42"/>
        <v>15</v>
      </c>
      <c r="L75" s="171">
        <f t="shared" si="35"/>
        <v>16</v>
      </c>
      <c r="M75" s="171">
        <f t="shared" si="35"/>
        <v>17</v>
      </c>
      <c r="N75" s="117">
        <f t="shared" si="35"/>
        <v>18</v>
      </c>
      <c r="O75" s="487">
        <f t="shared" si="35"/>
        <v>19</v>
      </c>
      <c r="P75" s="510"/>
      <c r="Q75" s="121">
        <f t="shared" si="36"/>
        <v>20</v>
      </c>
      <c r="S75" s="119">
        <f t="shared" si="43"/>
        <v>12</v>
      </c>
      <c r="T75" s="115">
        <f t="shared" si="44"/>
        <v>13</v>
      </c>
      <c r="U75" s="115">
        <f t="shared" si="44"/>
        <v>14</v>
      </c>
      <c r="V75" s="117">
        <f t="shared" si="44"/>
        <v>15</v>
      </c>
      <c r="W75" s="117">
        <f t="shared" si="37"/>
        <v>16</v>
      </c>
      <c r="X75" s="487">
        <f t="shared" si="37"/>
        <v>17</v>
      </c>
      <c r="Y75" s="488"/>
      <c r="Z75" s="121">
        <f t="shared" si="38"/>
        <v>18</v>
      </c>
    </row>
    <row r="76" spans="1:26" ht="9.9499999999999993" customHeight="1" x14ac:dyDescent="0.2">
      <c r="A76" s="120">
        <f t="shared" si="39"/>
        <v>283</v>
      </c>
      <c r="B76" s="120">
        <f t="shared" si="40"/>
        <v>284</v>
      </c>
      <c r="C76" s="116">
        <f t="shared" si="40"/>
        <v>285</v>
      </c>
      <c r="D76" s="116">
        <f t="shared" si="40"/>
        <v>286</v>
      </c>
      <c r="E76" s="116">
        <f t="shared" si="40"/>
        <v>287</v>
      </c>
      <c r="F76" s="144">
        <f t="shared" si="40"/>
        <v>288</v>
      </c>
      <c r="G76" s="143" t="s">
        <v>119</v>
      </c>
      <c r="H76" s="120">
        <f t="shared" si="34"/>
        <v>289</v>
      </c>
      <c r="J76" s="120">
        <f t="shared" si="41"/>
        <v>318</v>
      </c>
      <c r="K76" s="172">
        <f t="shared" si="42"/>
        <v>319</v>
      </c>
      <c r="L76" s="172">
        <f t="shared" si="35"/>
        <v>320</v>
      </c>
      <c r="M76" s="172">
        <f t="shared" si="35"/>
        <v>321</v>
      </c>
      <c r="N76" s="116">
        <f t="shared" si="35"/>
        <v>322</v>
      </c>
      <c r="O76" s="144">
        <f t="shared" si="35"/>
        <v>323</v>
      </c>
      <c r="P76" s="143"/>
      <c r="Q76" s="120">
        <f t="shared" si="36"/>
        <v>324</v>
      </c>
      <c r="S76" s="120">
        <f t="shared" si="43"/>
        <v>346</v>
      </c>
      <c r="T76" s="116">
        <f t="shared" si="44"/>
        <v>347</v>
      </c>
      <c r="U76" s="116">
        <f t="shared" si="44"/>
        <v>348</v>
      </c>
      <c r="V76" s="116">
        <f t="shared" si="44"/>
        <v>349</v>
      </c>
      <c r="W76" s="116">
        <f t="shared" si="37"/>
        <v>350</v>
      </c>
      <c r="X76" s="144">
        <f t="shared" si="37"/>
        <v>351</v>
      </c>
      <c r="Y76" s="143"/>
      <c r="Z76" s="120">
        <f t="shared" si="38"/>
        <v>352</v>
      </c>
    </row>
    <row r="77" spans="1:26" ht="14.1" customHeight="1" x14ac:dyDescent="0.2">
      <c r="A77" s="119">
        <f t="shared" si="39"/>
        <v>17</v>
      </c>
      <c r="B77" s="115">
        <f t="shared" si="40"/>
        <v>18</v>
      </c>
      <c r="C77" s="115">
        <f t="shared" si="40"/>
        <v>19</v>
      </c>
      <c r="D77" s="117">
        <f t="shared" si="40"/>
        <v>20</v>
      </c>
      <c r="E77" s="117">
        <f t="shared" si="40"/>
        <v>21</v>
      </c>
      <c r="F77" s="487">
        <f t="shared" si="40"/>
        <v>22</v>
      </c>
      <c r="G77" s="488"/>
      <c r="H77" s="121">
        <f t="shared" si="34"/>
        <v>23</v>
      </c>
      <c r="J77" s="119">
        <f t="shared" si="41"/>
        <v>21</v>
      </c>
      <c r="K77" s="115">
        <f t="shared" si="42"/>
        <v>22</v>
      </c>
      <c r="L77" s="115">
        <f t="shared" si="35"/>
        <v>23</v>
      </c>
      <c r="M77" s="117">
        <f t="shared" si="35"/>
        <v>24</v>
      </c>
      <c r="N77" s="117">
        <f t="shared" si="35"/>
        <v>25</v>
      </c>
      <c r="O77" s="487">
        <f t="shared" si="35"/>
        <v>26</v>
      </c>
      <c r="P77" s="510"/>
      <c r="Q77" s="121">
        <f t="shared" si="36"/>
        <v>27</v>
      </c>
      <c r="S77" s="119">
        <f t="shared" si="43"/>
        <v>19</v>
      </c>
      <c r="T77" s="115">
        <f t="shared" si="44"/>
        <v>20</v>
      </c>
      <c r="U77" s="115">
        <f t="shared" si="44"/>
        <v>21</v>
      </c>
      <c r="V77" s="171">
        <f t="shared" si="44"/>
        <v>22</v>
      </c>
      <c r="W77" s="188">
        <f t="shared" si="37"/>
        <v>23</v>
      </c>
      <c r="X77" s="491">
        <f t="shared" si="37"/>
        <v>24</v>
      </c>
      <c r="Y77" s="492"/>
      <c r="Z77" s="121">
        <f t="shared" si="38"/>
        <v>25</v>
      </c>
    </row>
    <row r="78" spans="1:26" ht="9.9499999999999993" customHeight="1" x14ac:dyDescent="0.2">
      <c r="A78" s="120">
        <f t="shared" si="39"/>
        <v>290</v>
      </c>
      <c r="B78" s="116">
        <f t="shared" si="40"/>
        <v>291</v>
      </c>
      <c r="C78" s="116">
        <f t="shared" si="40"/>
        <v>292</v>
      </c>
      <c r="D78" s="116">
        <f t="shared" si="40"/>
        <v>293</v>
      </c>
      <c r="E78" s="116">
        <f t="shared" si="40"/>
        <v>294</v>
      </c>
      <c r="F78" s="144">
        <f t="shared" si="40"/>
        <v>295</v>
      </c>
      <c r="G78" s="143"/>
      <c r="H78" s="120">
        <f t="shared" si="34"/>
        <v>296</v>
      </c>
      <c r="J78" s="120">
        <f t="shared" si="41"/>
        <v>325</v>
      </c>
      <c r="K78" s="116">
        <f t="shared" si="42"/>
        <v>326</v>
      </c>
      <c r="L78" s="116">
        <f t="shared" si="35"/>
        <v>327</v>
      </c>
      <c r="M78" s="116">
        <f t="shared" si="35"/>
        <v>328</v>
      </c>
      <c r="N78" s="116">
        <f t="shared" si="35"/>
        <v>329</v>
      </c>
      <c r="O78" s="144">
        <f t="shared" si="35"/>
        <v>330</v>
      </c>
      <c r="P78" s="143" t="s">
        <v>119</v>
      </c>
      <c r="Q78" s="120">
        <f t="shared" si="36"/>
        <v>331</v>
      </c>
      <c r="S78" s="120">
        <f t="shared" si="43"/>
        <v>353</v>
      </c>
      <c r="T78" s="116">
        <f t="shared" si="44"/>
        <v>354</v>
      </c>
      <c r="U78" s="116">
        <f t="shared" si="44"/>
        <v>355</v>
      </c>
      <c r="V78" s="172">
        <f t="shared" si="44"/>
        <v>356</v>
      </c>
      <c r="W78" s="172">
        <f t="shared" si="37"/>
        <v>357</v>
      </c>
      <c r="X78" s="162">
        <f t="shared" si="37"/>
        <v>358</v>
      </c>
      <c r="Y78" s="143" t="s">
        <v>119</v>
      </c>
      <c r="Z78" s="120">
        <f t="shared" si="38"/>
        <v>359</v>
      </c>
    </row>
    <row r="79" spans="1:26" ht="14.1" customHeight="1" x14ac:dyDescent="0.2">
      <c r="A79" s="119">
        <f t="shared" si="39"/>
        <v>24</v>
      </c>
      <c r="B79" s="115">
        <f t="shared" si="40"/>
        <v>25</v>
      </c>
      <c r="C79" s="115">
        <f t="shared" si="40"/>
        <v>26</v>
      </c>
      <c r="D79" s="115">
        <f t="shared" si="40"/>
        <v>27</v>
      </c>
      <c r="E79" s="115">
        <f t="shared" si="40"/>
        <v>28</v>
      </c>
      <c r="F79" s="487">
        <f t="shared" si="40"/>
        <v>29</v>
      </c>
      <c r="G79" s="488"/>
      <c r="H79" s="121">
        <f t="shared" si="34"/>
        <v>30</v>
      </c>
      <c r="J79" s="119">
        <f t="shared" si="41"/>
        <v>28</v>
      </c>
      <c r="K79" s="115">
        <f t="shared" si="42"/>
        <v>29</v>
      </c>
      <c r="L79" s="115">
        <f>K79+1</f>
        <v>30</v>
      </c>
      <c r="M79" s="115"/>
      <c r="N79" s="115"/>
      <c r="O79" s="487"/>
      <c r="P79" s="510"/>
      <c r="Q79" s="121"/>
      <c r="S79" s="119">
        <f t="shared" si="43"/>
        <v>26</v>
      </c>
      <c r="T79" s="119">
        <f t="shared" si="44"/>
        <v>27</v>
      </c>
      <c r="U79" s="121">
        <f t="shared" si="44"/>
        <v>28</v>
      </c>
      <c r="V79" s="171">
        <f t="shared" si="44"/>
        <v>29</v>
      </c>
      <c r="W79" s="115">
        <f t="shared" si="37"/>
        <v>30</v>
      </c>
      <c r="X79" s="487">
        <f t="shared" si="37"/>
        <v>31</v>
      </c>
      <c r="Y79" s="488"/>
      <c r="Z79" s="121"/>
    </row>
    <row r="80" spans="1:26" ht="9.9499999999999993" customHeight="1" x14ac:dyDescent="0.2">
      <c r="A80" s="120">
        <f t="shared" si="39"/>
        <v>297</v>
      </c>
      <c r="B80" s="116">
        <f t="shared" si="40"/>
        <v>298</v>
      </c>
      <c r="C80" s="116">
        <f t="shared" si="40"/>
        <v>299</v>
      </c>
      <c r="D80" s="116">
        <f t="shared" si="40"/>
        <v>300</v>
      </c>
      <c r="E80" s="116">
        <f t="shared" si="40"/>
        <v>301</v>
      </c>
      <c r="F80" s="144">
        <f t="shared" si="40"/>
        <v>302</v>
      </c>
      <c r="G80" s="143" t="s">
        <v>119</v>
      </c>
      <c r="H80" s="120">
        <f t="shared" si="34"/>
        <v>303</v>
      </c>
      <c r="J80" s="120">
        <f t="shared" si="41"/>
        <v>332</v>
      </c>
      <c r="K80" s="116">
        <f t="shared" si="42"/>
        <v>333</v>
      </c>
      <c r="L80" s="116">
        <f>K80+1</f>
        <v>334</v>
      </c>
      <c r="M80" s="116"/>
      <c r="N80" s="116"/>
      <c r="O80" s="144"/>
      <c r="P80" s="143"/>
      <c r="Q80" s="120"/>
      <c r="S80" s="120">
        <f t="shared" si="43"/>
        <v>360</v>
      </c>
      <c r="T80" s="120">
        <f t="shared" si="44"/>
        <v>361</v>
      </c>
      <c r="U80" s="120">
        <f t="shared" si="44"/>
        <v>362</v>
      </c>
      <c r="V80" s="172">
        <f t="shared" si="44"/>
        <v>363</v>
      </c>
      <c r="W80" s="116">
        <f t="shared" si="37"/>
        <v>364</v>
      </c>
      <c r="X80" s="144">
        <f t="shared" si="37"/>
        <v>365</v>
      </c>
      <c r="Y80" s="143"/>
      <c r="Z80" s="120"/>
    </row>
    <row r="81" spans="1:26" ht="14.1" customHeight="1" outlineLevel="1" x14ac:dyDescent="0.2">
      <c r="A81" s="119">
        <f t="shared" si="39"/>
        <v>31</v>
      </c>
      <c r="B81" s="115"/>
      <c r="C81" s="115"/>
      <c r="D81" s="117"/>
      <c r="E81" s="117"/>
      <c r="F81" s="487"/>
      <c r="G81" s="488"/>
      <c r="H81" s="121"/>
      <c r="J81" s="119"/>
      <c r="K81" s="115"/>
      <c r="L81" s="115"/>
      <c r="M81" s="117"/>
      <c r="N81" s="117"/>
      <c r="O81" s="487"/>
      <c r="P81" s="488"/>
      <c r="Q81" s="121"/>
      <c r="S81" s="119"/>
      <c r="T81" s="115"/>
      <c r="U81" s="115"/>
      <c r="V81" s="117"/>
      <c r="W81" s="117"/>
      <c r="X81" s="487"/>
      <c r="Y81" s="488"/>
      <c r="Z81" s="121"/>
    </row>
    <row r="82" spans="1:26" ht="9.9499999999999993" customHeight="1" outlineLevel="1" x14ac:dyDescent="0.2">
      <c r="A82" s="120">
        <f t="shared" si="39"/>
        <v>304</v>
      </c>
      <c r="B82" s="116"/>
      <c r="C82" s="116"/>
      <c r="D82" s="116"/>
      <c r="E82" s="116"/>
      <c r="F82" s="144"/>
      <c r="G82" s="143"/>
      <c r="H82" s="120"/>
      <c r="J82" s="120"/>
      <c r="K82" s="116"/>
      <c r="L82" s="116"/>
      <c r="M82" s="116"/>
      <c r="N82" s="116"/>
      <c r="O82" s="144"/>
      <c r="P82" s="143"/>
      <c r="Q82" s="120"/>
      <c r="S82" s="120"/>
      <c r="T82" s="116"/>
      <c r="U82" s="116"/>
      <c r="V82" s="116"/>
      <c r="W82" s="116"/>
      <c r="X82" s="144"/>
      <c r="Y82" s="143"/>
      <c r="Z82" s="120"/>
    </row>
    <row r="83" spans="1:26" ht="2.1" customHeight="1" x14ac:dyDescent="0.2"/>
    <row r="84" spans="1:26" ht="9.9499999999999993" hidden="1" customHeight="1" outlineLevel="1" x14ac:dyDescent="0.2">
      <c r="A84" s="493" t="s">
        <v>28</v>
      </c>
      <c r="B84" s="494"/>
      <c r="C84" s="494"/>
      <c r="D84" s="495"/>
      <c r="E84" s="496" t="s">
        <v>40</v>
      </c>
      <c r="F84" s="497"/>
      <c r="G84" s="497"/>
      <c r="H84" s="498"/>
      <c r="J84" s="493" t="s">
        <v>28</v>
      </c>
      <c r="K84" s="494"/>
      <c r="L84" s="494"/>
      <c r="M84" s="495"/>
      <c r="N84" s="496" t="s">
        <v>40</v>
      </c>
      <c r="O84" s="497"/>
      <c r="P84" s="497"/>
      <c r="Q84" s="498"/>
      <c r="S84" s="493" t="s">
        <v>28</v>
      </c>
      <c r="T84" s="494"/>
      <c r="U84" s="494"/>
      <c r="V84" s="495"/>
      <c r="W84" s="496" t="s">
        <v>40</v>
      </c>
      <c r="X84" s="497"/>
      <c r="Y84" s="497"/>
      <c r="Z84" s="498"/>
    </row>
    <row r="85" spans="1:26" ht="9.9499999999999993" hidden="1" customHeight="1" outlineLevel="1" x14ac:dyDescent="0.2">
      <c r="A85" s="499"/>
      <c r="B85" s="500"/>
      <c r="C85" s="500"/>
      <c r="D85" s="501"/>
      <c r="E85" s="502" t="str">
        <f>IF(OR($AE$4=0,$AE$4=""),"",IF((INT(#REF!*100+0.5)-INT(A85*100+0.5))/100=0,"0",(INT(#REF!*100+0.5)-INT(A85*100+0.5))/100))</f>
        <v/>
      </c>
      <c r="F85" s="503"/>
      <c r="G85" s="503"/>
      <c r="H85" s="504"/>
      <c r="J85" s="499"/>
      <c r="K85" s="500"/>
      <c r="L85" s="500"/>
      <c r="M85" s="501"/>
      <c r="N85" s="502" t="str">
        <f>IF(OR($AE$4=0,$AE$4=""),"",IF((INT(N67*100+0.5)-INT(J85*100+0.5))/100=0,"0",(INT(N67*100+0.5)-INT(J85*100+0.5))/100))</f>
        <v/>
      </c>
      <c r="O85" s="503"/>
      <c r="P85" s="503"/>
      <c r="Q85" s="504"/>
      <c r="S85" s="499"/>
      <c r="T85" s="500"/>
      <c r="U85" s="500"/>
      <c r="V85" s="501"/>
      <c r="W85" s="502" t="str">
        <f>IF(OR($AE$4=0,$AE$4=""),"",IF((INT(W67*100+0.5)-INT(S85*100+0.5))/100=0,"0",(INT(W67*100+0.5)-INT(S85*100+0.5))/100))</f>
        <v/>
      </c>
      <c r="X85" s="503"/>
      <c r="Y85" s="503"/>
      <c r="Z85" s="504"/>
    </row>
    <row r="86" spans="1:26" ht="6" customHeight="1" collapsed="1" x14ac:dyDescent="0.2"/>
    <row r="87" spans="1:26" ht="15.95" customHeight="1" x14ac:dyDescent="0.25">
      <c r="J87" s="505">
        <f>J12+1</f>
        <v>2013</v>
      </c>
      <c r="K87" s="505"/>
      <c r="L87" s="505"/>
      <c r="M87" s="505"/>
      <c r="N87" s="505"/>
      <c r="O87" s="505"/>
      <c r="P87" s="505"/>
      <c r="Q87" s="505"/>
    </row>
    <row r="88" spans="1:26" ht="6" customHeight="1" x14ac:dyDescent="0.2"/>
    <row r="89" spans="1:26" ht="14.1" customHeight="1" x14ac:dyDescent="0.2">
      <c r="A89" s="532" t="s">
        <v>7</v>
      </c>
      <c r="B89" s="533"/>
      <c r="C89" s="533"/>
      <c r="D89" s="533"/>
      <c r="E89" s="174"/>
      <c r="F89" s="174"/>
      <c r="G89" s="173"/>
      <c r="H89" s="175"/>
      <c r="J89" s="122" t="s">
        <v>8</v>
      </c>
      <c r="K89" s="123"/>
      <c r="L89" s="123"/>
      <c r="M89" s="123"/>
      <c r="N89" s="123"/>
      <c r="O89" s="123"/>
      <c r="P89" s="123"/>
      <c r="Q89" s="124"/>
      <c r="S89" s="122" t="s">
        <v>9</v>
      </c>
      <c r="T89" s="123"/>
      <c r="U89" s="123"/>
      <c r="V89" s="123"/>
      <c r="W89" s="123"/>
      <c r="X89" s="123"/>
      <c r="Y89" s="123"/>
      <c r="Z89" s="124"/>
    </row>
    <row r="90" spans="1:26" ht="12" customHeight="1" x14ac:dyDescent="0.2">
      <c r="A90" s="9" t="s">
        <v>0</v>
      </c>
      <c r="B90" s="10" t="s">
        <v>1</v>
      </c>
      <c r="C90" s="10" t="s">
        <v>2</v>
      </c>
      <c r="D90" s="10" t="s">
        <v>3</v>
      </c>
      <c r="E90" s="10" t="s">
        <v>4</v>
      </c>
      <c r="F90" s="485" t="s">
        <v>5</v>
      </c>
      <c r="G90" s="486"/>
      <c r="H90" s="9" t="s">
        <v>6</v>
      </c>
      <c r="J90" s="9" t="s">
        <v>0</v>
      </c>
      <c r="K90" s="10" t="s">
        <v>1</v>
      </c>
      <c r="L90" s="10" t="s">
        <v>2</v>
      </c>
      <c r="M90" s="10" t="s">
        <v>3</v>
      </c>
      <c r="N90" s="10" t="s">
        <v>4</v>
      </c>
      <c r="O90" s="485" t="s">
        <v>5</v>
      </c>
      <c r="P90" s="486"/>
      <c r="Q90" s="9" t="s">
        <v>6</v>
      </c>
      <c r="S90" s="9" t="s">
        <v>0</v>
      </c>
      <c r="T90" s="10" t="s">
        <v>1</v>
      </c>
      <c r="U90" s="10" t="s">
        <v>2</v>
      </c>
      <c r="V90" s="10" t="s">
        <v>3</v>
      </c>
      <c r="W90" s="10" t="s">
        <v>4</v>
      </c>
      <c r="X90" s="485" t="s">
        <v>5</v>
      </c>
      <c r="Y90" s="486"/>
      <c r="Z90" s="9" t="s">
        <v>6</v>
      </c>
    </row>
    <row r="91" spans="1:26" ht="14.1" customHeight="1" x14ac:dyDescent="0.2">
      <c r="A91" s="121"/>
      <c r="B91" s="115"/>
      <c r="C91" s="188"/>
      <c r="D91" s="117"/>
      <c r="E91" s="171"/>
      <c r="F91" s="491"/>
      <c r="G91" s="492"/>
      <c r="H91" s="121">
        <v>1</v>
      </c>
      <c r="J91" s="119"/>
      <c r="K91" s="115"/>
      <c r="L91" s="115">
        <v>1</v>
      </c>
      <c r="M91" s="115">
        <f t="shared" ref="M91:O98" si="45">L91+1</f>
        <v>2</v>
      </c>
      <c r="N91" s="115">
        <f t="shared" si="45"/>
        <v>3</v>
      </c>
      <c r="O91" s="487">
        <f t="shared" si="45"/>
        <v>4</v>
      </c>
      <c r="P91" s="488"/>
      <c r="Q91" s="121">
        <f t="shared" ref="Q91:Q98" si="46">O91+1</f>
        <v>5</v>
      </c>
      <c r="S91" s="119"/>
      <c r="T91" s="115"/>
      <c r="U91" s="115">
        <f>T91+1</f>
        <v>1</v>
      </c>
      <c r="V91" s="115">
        <f>U91+1</f>
        <v>2</v>
      </c>
      <c r="W91" s="115">
        <f>V91+1</f>
        <v>3</v>
      </c>
      <c r="X91" s="487">
        <f>W91+1</f>
        <v>4</v>
      </c>
      <c r="Y91" s="488"/>
      <c r="Z91" s="121">
        <f t="shared" ref="Z91:Z98" si="47">X91+1</f>
        <v>5</v>
      </c>
    </row>
    <row r="92" spans="1:26" ht="9.9499999999999993" customHeight="1" x14ac:dyDescent="0.2">
      <c r="A92" s="120"/>
      <c r="B92" s="116"/>
      <c r="C92" s="172"/>
      <c r="D92" s="116"/>
      <c r="E92" s="172"/>
      <c r="F92" s="162"/>
      <c r="G92" s="163"/>
      <c r="H92" s="120">
        <f>X80+1</f>
        <v>366</v>
      </c>
      <c r="J92" s="120"/>
      <c r="K92" s="116"/>
      <c r="L92" s="116">
        <f>B102+1</f>
        <v>397</v>
      </c>
      <c r="M92" s="116">
        <f t="shared" si="45"/>
        <v>398</v>
      </c>
      <c r="N92" s="116">
        <f t="shared" si="45"/>
        <v>399</v>
      </c>
      <c r="O92" s="144">
        <f t="shared" si="45"/>
        <v>400</v>
      </c>
      <c r="P92" s="143" t="s">
        <v>119</v>
      </c>
      <c r="Q92" s="120">
        <f t="shared" si="46"/>
        <v>401</v>
      </c>
      <c r="S92" s="120"/>
      <c r="T92" s="116"/>
      <c r="U92" s="116">
        <f>K100+1</f>
        <v>425</v>
      </c>
      <c r="V92" s="116">
        <f t="shared" ref="V92:X98" si="48">U92+1</f>
        <v>426</v>
      </c>
      <c r="W92" s="116">
        <f t="shared" si="48"/>
        <v>427</v>
      </c>
      <c r="X92" s="144">
        <f t="shared" si="48"/>
        <v>428</v>
      </c>
      <c r="Y92" s="143" t="s">
        <v>119</v>
      </c>
      <c r="Z92" s="120">
        <f t="shared" si="47"/>
        <v>429</v>
      </c>
    </row>
    <row r="93" spans="1:26" ht="14.1" customHeight="1" x14ac:dyDescent="0.2">
      <c r="A93" s="119">
        <f t="shared" ref="A93:A102" si="49">H91+1</f>
        <v>2</v>
      </c>
      <c r="B93" s="119">
        <f t="shared" ref="B93:F100" si="50">A93+1</f>
        <v>3</v>
      </c>
      <c r="C93" s="115">
        <f t="shared" si="50"/>
        <v>4</v>
      </c>
      <c r="D93" s="117">
        <f t="shared" si="50"/>
        <v>5</v>
      </c>
      <c r="E93" s="117">
        <f t="shared" si="50"/>
        <v>6</v>
      </c>
      <c r="F93" s="487">
        <f t="shared" si="50"/>
        <v>7</v>
      </c>
      <c r="G93" s="488"/>
      <c r="H93" s="121">
        <f t="shared" ref="H93:H100" si="51">F93+1</f>
        <v>8</v>
      </c>
      <c r="J93" s="119">
        <f t="shared" ref="J93:J100" si="52">Q91+1</f>
        <v>6</v>
      </c>
      <c r="K93" s="115">
        <f t="shared" ref="K93:L98" si="53">J93+1</f>
        <v>7</v>
      </c>
      <c r="L93" s="115">
        <f t="shared" si="53"/>
        <v>8</v>
      </c>
      <c r="M93" s="117">
        <f t="shared" si="45"/>
        <v>9</v>
      </c>
      <c r="N93" s="117">
        <f t="shared" si="45"/>
        <v>10</v>
      </c>
      <c r="O93" s="487">
        <f t="shared" si="45"/>
        <v>11</v>
      </c>
      <c r="P93" s="488"/>
      <c r="Q93" s="121">
        <f t="shared" si="46"/>
        <v>12</v>
      </c>
      <c r="S93" s="119">
        <f t="shared" ref="S93:S100" si="54">Z91+1</f>
        <v>6</v>
      </c>
      <c r="T93" s="115">
        <f t="shared" ref="T93:U100" si="55">S93+1</f>
        <v>7</v>
      </c>
      <c r="U93" s="115">
        <f t="shared" si="55"/>
        <v>8</v>
      </c>
      <c r="V93" s="117">
        <f t="shared" si="48"/>
        <v>9</v>
      </c>
      <c r="W93" s="117">
        <f t="shared" si="48"/>
        <v>10</v>
      </c>
      <c r="X93" s="487">
        <f t="shared" si="48"/>
        <v>11</v>
      </c>
      <c r="Y93" s="488"/>
      <c r="Z93" s="121">
        <f t="shared" si="47"/>
        <v>12</v>
      </c>
    </row>
    <row r="94" spans="1:26" ht="9.9499999999999993" customHeight="1" x14ac:dyDescent="0.2">
      <c r="A94" s="120">
        <f t="shared" si="49"/>
        <v>367</v>
      </c>
      <c r="B94" s="120">
        <f t="shared" si="50"/>
        <v>368</v>
      </c>
      <c r="C94" s="116">
        <f t="shared" si="50"/>
        <v>369</v>
      </c>
      <c r="D94" s="116">
        <f t="shared" si="50"/>
        <v>370</v>
      </c>
      <c r="E94" s="116">
        <f t="shared" si="50"/>
        <v>371</v>
      </c>
      <c r="F94" s="144">
        <f t="shared" si="50"/>
        <v>372</v>
      </c>
      <c r="G94" s="143" t="s">
        <v>119</v>
      </c>
      <c r="H94" s="120">
        <f t="shared" si="51"/>
        <v>373</v>
      </c>
      <c r="J94" s="120">
        <f t="shared" si="52"/>
        <v>402</v>
      </c>
      <c r="K94" s="116">
        <f t="shared" si="53"/>
        <v>403</v>
      </c>
      <c r="L94" s="116">
        <f t="shared" si="53"/>
        <v>404</v>
      </c>
      <c r="M94" s="116">
        <f t="shared" si="45"/>
        <v>405</v>
      </c>
      <c r="N94" s="116">
        <f t="shared" si="45"/>
        <v>406</v>
      </c>
      <c r="O94" s="144">
        <f t="shared" si="45"/>
        <v>407</v>
      </c>
      <c r="P94" s="143"/>
      <c r="Q94" s="120">
        <f t="shared" si="46"/>
        <v>408</v>
      </c>
      <c r="S94" s="120">
        <f t="shared" si="54"/>
        <v>430</v>
      </c>
      <c r="T94" s="116">
        <f t="shared" si="55"/>
        <v>431</v>
      </c>
      <c r="U94" s="116">
        <f t="shared" si="55"/>
        <v>432</v>
      </c>
      <c r="V94" s="116">
        <f t="shared" si="48"/>
        <v>433</v>
      </c>
      <c r="W94" s="116">
        <f t="shared" si="48"/>
        <v>434</v>
      </c>
      <c r="X94" s="144">
        <f t="shared" si="48"/>
        <v>435</v>
      </c>
      <c r="Y94" s="143"/>
      <c r="Z94" s="120">
        <f t="shared" si="47"/>
        <v>436</v>
      </c>
    </row>
    <row r="95" spans="1:26" ht="14.1" customHeight="1" x14ac:dyDescent="0.2">
      <c r="A95" s="119">
        <f t="shared" si="49"/>
        <v>9</v>
      </c>
      <c r="B95" s="115">
        <f t="shared" si="50"/>
        <v>10</v>
      </c>
      <c r="C95" s="115">
        <f t="shared" si="50"/>
        <v>11</v>
      </c>
      <c r="D95" s="117">
        <f t="shared" si="50"/>
        <v>12</v>
      </c>
      <c r="E95" s="117">
        <f t="shared" si="50"/>
        <v>13</v>
      </c>
      <c r="F95" s="487">
        <f t="shared" si="50"/>
        <v>14</v>
      </c>
      <c r="G95" s="488"/>
      <c r="H95" s="121">
        <f t="shared" si="51"/>
        <v>15</v>
      </c>
      <c r="J95" s="119">
        <f t="shared" si="52"/>
        <v>13</v>
      </c>
      <c r="K95" s="115">
        <f t="shared" si="53"/>
        <v>14</v>
      </c>
      <c r="L95" s="115">
        <f t="shared" si="53"/>
        <v>15</v>
      </c>
      <c r="M95" s="117">
        <f t="shared" si="45"/>
        <v>16</v>
      </c>
      <c r="N95" s="117">
        <f t="shared" si="45"/>
        <v>17</v>
      </c>
      <c r="O95" s="487">
        <f t="shared" si="45"/>
        <v>18</v>
      </c>
      <c r="P95" s="488"/>
      <c r="Q95" s="121">
        <f t="shared" si="46"/>
        <v>19</v>
      </c>
      <c r="S95" s="119">
        <f t="shared" si="54"/>
        <v>13</v>
      </c>
      <c r="T95" s="115">
        <f t="shared" si="55"/>
        <v>14</v>
      </c>
      <c r="U95" s="115">
        <f t="shared" si="55"/>
        <v>15</v>
      </c>
      <c r="V95" s="117">
        <f t="shared" si="48"/>
        <v>16</v>
      </c>
      <c r="W95" s="117">
        <f t="shared" si="48"/>
        <v>17</v>
      </c>
      <c r="X95" s="487">
        <f t="shared" si="48"/>
        <v>18</v>
      </c>
      <c r="Y95" s="488"/>
      <c r="Z95" s="121">
        <f t="shared" si="47"/>
        <v>19</v>
      </c>
    </row>
    <row r="96" spans="1:26" ht="9.9499999999999993" customHeight="1" x14ac:dyDescent="0.2">
      <c r="A96" s="120">
        <f t="shared" si="49"/>
        <v>374</v>
      </c>
      <c r="B96" s="116">
        <f t="shared" si="50"/>
        <v>375</v>
      </c>
      <c r="C96" s="116">
        <f t="shared" si="50"/>
        <v>376</v>
      </c>
      <c r="D96" s="116">
        <f t="shared" si="50"/>
        <v>377</v>
      </c>
      <c r="E96" s="116">
        <f t="shared" si="50"/>
        <v>378</v>
      </c>
      <c r="F96" s="144">
        <f t="shared" si="50"/>
        <v>379</v>
      </c>
      <c r="G96" s="143"/>
      <c r="H96" s="120">
        <f t="shared" si="51"/>
        <v>380</v>
      </c>
      <c r="J96" s="120">
        <f t="shared" si="52"/>
        <v>409</v>
      </c>
      <c r="K96" s="116">
        <f t="shared" si="53"/>
        <v>410</v>
      </c>
      <c r="L96" s="116">
        <f t="shared" si="53"/>
        <v>411</v>
      </c>
      <c r="M96" s="116">
        <f t="shared" si="45"/>
        <v>412</v>
      </c>
      <c r="N96" s="116">
        <f t="shared" si="45"/>
        <v>413</v>
      </c>
      <c r="O96" s="144">
        <f t="shared" si="45"/>
        <v>414</v>
      </c>
      <c r="P96" s="143" t="s">
        <v>119</v>
      </c>
      <c r="Q96" s="120">
        <f t="shared" si="46"/>
        <v>415</v>
      </c>
      <c r="S96" s="120">
        <f t="shared" si="54"/>
        <v>437</v>
      </c>
      <c r="T96" s="116">
        <f t="shared" si="55"/>
        <v>438</v>
      </c>
      <c r="U96" s="116">
        <f t="shared" si="55"/>
        <v>439</v>
      </c>
      <c r="V96" s="116">
        <f t="shared" si="48"/>
        <v>440</v>
      </c>
      <c r="W96" s="116">
        <f t="shared" si="48"/>
        <v>441</v>
      </c>
      <c r="X96" s="144">
        <f t="shared" si="48"/>
        <v>442</v>
      </c>
      <c r="Y96" s="143" t="s">
        <v>119</v>
      </c>
      <c r="Z96" s="120">
        <f t="shared" si="47"/>
        <v>443</v>
      </c>
    </row>
    <row r="97" spans="1:26" ht="14.1" customHeight="1" x14ac:dyDescent="0.2">
      <c r="A97" s="119">
        <f t="shared" si="49"/>
        <v>16</v>
      </c>
      <c r="B97" s="115">
        <f t="shared" si="50"/>
        <v>17</v>
      </c>
      <c r="C97" s="115">
        <f t="shared" si="50"/>
        <v>18</v>
      </c>
      <c r="D97" s="117">
        <f t="shared" si="50"/>
        <v>19</v>
      </c>
      <c r="E97" s="117">
        <f t="shared" si="50"/>
        <v>20</v>
      </c>
      <c r="F97" s="487">
        <f t="shared" si="50"/>
        <v>21</v>
      </c>
      <c r="G97" s="488"/>
      <c r="H97" s="121">
        <f t="shared" si="51"/>
        <v>22</v>
      </c>
      <c r="J97" s="119">
        <f t="shared" si="52"/>
        <v>20</v>
      </c>
      <c r="K97" s="115">
        <f t="shared" si="53"/>
        <v>21</v>
      </c>
      <c r="L97" s="115">
        <f t="shared" si="53"/>
        <v>22</v>
      </c>
      <c r="M97" s="117">
        <f t="shared" si="45"/>
        <v>23</v>
      </c>
      <c r="N97" s="117">
        <f t="shared" si="45"/>
        <v>24</v>
      </c>
      <c r="O97" s="487">
        <f t="shared" si="45"/>
        <v>25</v>
      </c>
      <c r="P97" s="488"/>
      <c r="Q97" s="121">
        <f t="shared" si="46"/>
        <v>26</v>
      </c>
      <c r="S97" s="119">
        <f t="shared" si="54"/>
        <v>20</v>
      </c>
      <c r="T97" s="115">
        <f t="shared" si="55"/>
        <v>21</v>
      </c>
      <c r="U97" s="115">
        <f t="shared" si="55"/>
        <v>22</v>
      </c>
      <c r="V97" s="117">
        <f t="shared" si="48"/>
        <v>23</v>
      </c>
      <c r="W97" s="117">
        <f t="shared" si="48"/>
        <v>24</v>
      </c>
      <c r="X97" s="491">
        <f t="shared" si="48"/>
        <v>25</v>
      </c>
      <c r="Y97" s="492"/>
      <c r="Z97" s="121">
        <f t="shared" si="47"/>
        <v>26</v>
      </c>
    </row>
    <row r="98" spans="1:26" ht="9.9499999999999993" customHeight="1" x14ac:dyDescent="0.2">
      <c r="A98" s="120">
        <f t="shared" si="49"/>
        <v>381</v>
      </c>
      <c r="B98" s="116">
        <f t="shared" si="50"/>
        <v>382</v>
      </c>
      <c r="C98" s="116">
        <f t="shared" si="50"/>
        <v>383</v>
      </c>
      <c r="D98" s="116">
        <f t="shared" si="50"/>
        <v>384</v>
      </c>
      <c r="E98" s="116">
        <f t="shared" si="50"/>
        <v>385</v>
      </c>
      <c r="F98" s="144">
        <f t="shared" si="50"/>
        <v>386</v>
      </c>
      <c r="G98" s="143" t="s">
        <v>119</v>
      </c>
      <c r="H98" s="120">
        <f t="shared" si="51"/>
        <v>387</v>
      </c>
      <c r="J98" s="120">
        <f t="shared" si="52"/>
        <v>416</v>
      </c>
      <c r="K98" s="116">
        <f t="shared" si="53"/>
        <v>417</v>
      </c>
      <c r="L98" s="116">
        <f t="shared" si="53"/>
        <v>418</v>
      </c>
      <c r="M98" s="116">
        <f t="shared" si="45"/>
        <v>419</v>
      </c>
      <c r="N98" s="116">
        <f t="shared" si="45"/>
        <v>420</v>
      </c>
      <c r="O98" s="144">
        <f t="shared" si="45"/>
        <v>421</v>
      </c>
      <c r="P98" s="143"/>
      <c r="Q98" s="120">
        <f t="shared" si="46"/>
        <v>422</v>
      </c>
      <c r="S98" s="120">
        <f t="shared" si="54"/>
        <v>444</v>
      </c>
      <c r="T98" s="116">
        <f t="shared" si="55"/>
        <v>445</v>
      </c>
      <c r="U98" s="116">
        <f t="shared" si="55"/>
        <v>446</v>
      </c>
      <c r="V98" s="116">
        <f t="shared" si="48"/>
        <v>447</v>
      </c>
      <c r="W98" s="116">
        <f t="shared" si="48"/>
        <v>448</v>
      </c>
      <c r="X98" s="162">
        <f t="shared" si="48"/>
        <v>449</v>
      </c>
      <c r="Y98" s="143"/>
      <c r="Z98" s="120">
        <f t="shared" si="47"/>
        <v>450</v>
      </c>
    </row>
    <row r="99" spans="1:26" ht="14.1" customHeight="1" x14ac:dyDescent="0.2">
      <c r="A99" s="119">
        <f t="shared" si="49"/>
        <v>23</v>
      </c>
      <c r="B99" s="115">
        <f t="shared" si="50"/>
        <v>24</v>
      </c>
      <c r="C99" s="115">
        <f t="shared" si="50"/>
        <v>25</v>
      </c>
      <c r="D99" s="115">
        <f t="shared" si="50"/>
        <v>26</v>
      </c>
      <c r="E99" s="115">
        <f t="shared" si="50"/>
        <v>27</v>
      </c>
      <c r="F99" s="487">
        <f t="shared" si="50"/>
        <v>28</v>
      </c>
      <c r="G99" s="488"/>
      <c r="H99" s="121">
        <f t="shared" si="51"/>
        <v>29</v>
      </c>
      <c r="J99" s="119">
        <f t="shared" si="52"/>
        <v>27</v>
      </c>
      <c r="K99" s="115">
        <f>J99+1</f>
        <v>28</v>
      </c>
      <c r="L99" s="115"/>
      <c r="M99" s="115"/>
      <c r="N99" s="115"/>
      <c r="O99" s="487"/>
      <c r="P99" s="488"/>
      <c r="Q99" s="121"/>
      <c r="S99" s="119">
        <f t="shared" si="54"/>
        <v>27</v>
      </c>
      <c r="T99" s="171">
        <f t="shared" si="55"/>
        <v>28</v>
      </c>
      <c r="U99" s="115">
        <f t="shared" si="55"/>
        <v>29</v>
      </c>
      <c r="V99" s="117">
        <f>U99+1</f>
        <v>30</v>
      </c>
      <c r="W99" s="117">
        <f>V99+1</f>
        <v>31</v>
      </c>
      <c r="X99" s="487"/>
      <c r="Y99" s="488"/>
      <c r="Z99" s="121"/>
    </row>
    <row r="100" spans="1:26" ht="9.9499999999999993" customHeight="1" x14ac:dyDescent="0.2">
      <c r="A100" s="120">
        <f t="shared" si="49"/>
        <v>388</v>
      </c>
      <c r="B100" s="116">
        <f t="shared" si="50"/>
        <v>389</v>
      </c>
      <c r="C100" s="116">
        <f t="shared" si="50"/>
        <v>390</v>
      </c>
      <c r="D100" s="116">
        <f t="shared" si="50"/>
        <v>391</v>
      </c>
      <c r="E100" s="116">
        <f t="shared" si="50"/>
        <v>392</v>
      </c>
      <c r="F100" s="144">
        <f t="shared" si="50"/>
        <v>393</v>
      </c>
      <c r="G100" s="143"/>
      <c r="H100" s="120">
        <f t="shared" si="51"/>
        <v>394</v>
      </c>
      <c r="J100" s="120">
        <f t="shared" si="52"/>
        <v>423</v>
      </c>
      <c r="K100" s="116">
        <f>J100+1</f>
        <v>424</v>
      </c>
      <c r="L100" s="116"/>
      <c r="M100" s="116"/>
      <c r="N100" s="116"/>
      <c r="O100" s="144"/>
      <c r="P100" s="143"/>
      <c r="Q100" s="120"/>
      <c r="S100" s="120">
        <f t="shared" si="54"/>
        <v>451</v>
      </c>
      <c r="T100" s="172">
        <f t="shared" si="55"/>
        <v>452</v>
      </c>
      <c r="U100" s="116">
        <f t="shared" si="55"/>
        <v>453</v>
      </c>
      <c r="V100" s="116">
        <f>U100+1</f>
        <v>454</v>
      </c>
      <c r="W100" s="116">
        <f>V100+1</f>
        <v>455</v>
      </c>
      <c r="X100" s="144"/>
      <c r="Y100" s="143"/>
      <c r="Z100" s="120"/>
    </row>
    <row r="101" spans="1:26" ht="12" customHeight="1" outlineLevel="1" x14ac:dyDescent="0.2">
      <c r="A101" s="119">
        <f t="shared" si="49"/>
        <v>30</v>
      </c>
      <c r="B101" s="115">
        <f>A101+1</f>
        <v>31</v>
      </c>
      <c r="C101" s="115"/>
      <c r="D101" s="117"/>
      <c r="E101" s="117"/>
      <c r="F101" s="487"/>
      <c r="G101" s="488"/>
      <c r="H101" s="121"/>
      <c r="J101" s="119"/>
      <c r="K101" s="115"/>
      <c r="L101" s="115"/>
      <c r="M101" s="117"/>
      <c r="N101" s="117"/>
      <c r="O101" s="487"/>
      <c r="P101" s="488"/>
      <c r="Q101" s="121"/>
      <c r="S101" s="119"/>
      <c r="T101" s="117"/>
      <c r="U101" s="115"/>
      <c r="V101" s="117"/>
      <c r="W101" s="117"/>
      <c r="X101" s="487"/>
      <c r="Y101" s="488"/>
      <c r="Z101" s="121"/>
    </row>
    <row r="102" spans="1:26" ht="12" customHeight="1" outlineLevel="1" x14ac:dyDescent="0.2">
      <c r="A102" s="120">
        <f t="shared" si="49"/>
        <v>395</v>
      </c>
      <c r="B102" s="116">
        <f>A102+1</f>
        <v>396</v>
      </c>
      <c r="C102" s="116"/>
      <c r="D102" s="116"/>
      <c r="E102" s="116"/>
      <c r="F102" s="144"/>
      <c r="G102" s="143"/>
      <c r="H102" s="120"/>
      <c r="J102" s="120"/>
      <c r="K102" s="116"/>
      <c r="L102" s="116"/>
      <c r="M102" s="116"/>
      <c r="N102" s="116"/>
      <c r="O102" s="144"/>
      <c r="P102" s="143"/>
      <c r="Q102" s="120"/>
      <c r="S102" s="120"/>
      <c r="T102" s="116"/>
      <c r="U102" s="116"/>
      <c r="V102" s="116"/>
      <c r="W102" s="116"/>
      <c r="X102" s="144"/>
      <c r="Y102" s="143"/>
      <c r="Z102" s="120"/>
    </row>
    <row r="103" spans="1:26" ht="2.1" customHeight="1" x14ac:dyDescent="0.2"/>
    <row r="104" spans="1:26" ht="12" hidden="1" customHeight="1" outlineLevel="1" x14ac:dyDescent="0.2">
      <c r="A104" s="493" t="s">
        <v>28</v>
      </c>
      <c r="B104" s="494"/>
      <c r="C104" s="494"/>
      <c r="D104" s="495"/>
      <c r="E104" s="496" t="s">
        <v>40</v>
      </c>
      <c r="F104" s="497"/>
      <c r="G104" s="497"/>
      <c r="H104" s="498"/>
      <c r="J104" s="493" t="s">
        <v>28</v>
      </c>
      <c r="K104" s="494"/>
      <c r="L104" s="494"/>
      <c r="M104" s="495"/>
      <c r="N104" s="496" t="s">
        <v>40</v>
      </c>
      <c r="O104" s="497"/>
      <c r="P104" s="497"/>
      <c r="Q104" s="498"/>
      <c r="S104" s="493" t="s">
        <v>28</v>
      </c>
      <c r="T104" s="494"/>
      <c r="U104" s="494"/>
      <c r="V104" s="495"/>
      <c r="W104" s="496" t="s">
        <v>40</v>
      </c>
      <c r="X104" s="497"/>
      <c r="Y104" s="497"/>
      <c r="Z104" s="498"/>
    </row>
    <row r="105" spans="1:26" ht="12" hidden="1" customHeight="1" outlineLevel="1" x14ac:dyDescent="0.2">
      <c r="A105" s="499"/>
      <c r="B105" s="500"/>
      <c r="C105" s="500"/>
      <c r="D105" s="501"/>
      <c r="E105" s="502" t="str">
        <f>IF(OR($AE$4=0,$AE$4=""),"",IF((INT(#REF!*100+0.5)-INT(A105*100+0.5))/100=0,"0",(INT(#REF!*100+0.5)-INT(A105*100+0.5))/100))</f>
        <v/>
      </c>
      <c r="F105" s="503"/>
      <c r="G105" s="503"/>
      <c r="H105" s="504"/>
      <c r="J105" s="499"/>
      <c r="K105" s="500"/>
      <c r="L105" s="500"/>
      <c r="M105" s="501"/>
      <c r="N105" s="502" t="str">
        <f>IF(OR($AE$4=0,$AE$4=""),"",IF((INT(N87*100+0.5)-INT(J105*100+0.5))/100=0,"0",(INT(N87*100+0.5)-INT(J105*100+0.5))/100))</f>
        <v/>
      </c>
      <c r="O105" s="503"/>
      <c r="P105" s="503"/>
      <c r="Q105" s="504"/>
      <c r="S105" s="499"/>
      <c r="T105" s="500"/>
      <c r="U105" s="500"/>
      <c r="V105" s="501"/>
      <c r="W105" s="502" t="str">
        <f>IF(OR($AE$4=0,$AE$4=""),"",IF((INT(W87*100+0.5)-INT(S105*100+0.5))/100=0,"0",(INT(W87*100+0.5)-INT(S105*100+0.5))/100))</f>
        <v/>
      </c>
      <c r="X105" s="503"/>
      <c r="Y105" s="503"/>
      <c r="Z105" s="504"/>
    </row>
    <row r="106" spans="1:26" ht="12" customHeight="1" collapsed="1" x14ac:dyDescent="0.2">
      <c r="A106" s="506">
        <f>Master2!A68</f>
        <v>40085</v>
      </c>
      <c r="B106" s="507"/>
      <c r="C106" s="147" t="s">
        <v>120</v>
      </c>
    </row>
    <row r="108" spans="1:26" ht="12" customHeight="1" x14ac:dyDescent="0.2">
      <c r="B108" s="58"/>
      <c r="C108" s="56"/>
      <c r="D108" s="57"/>
      <c r="E108" s="57"/>
      <c r="F108" s="57"/>
      <c r="G108" s="57"/>
      <c r="H108" s="57"/>
      <c r="I108" s="2"/>
      <c r="K108" s="58"/>
      <c r="L108" s="56"/>
      <c r="M108" s="57"/>
      <c r="N108" s="57"/>
      <c r="O108" s="57"/>
      <c r="P108" s="57"/>
      <c r="Q108" s="57"/>
      <c r="T108" s="58"/>
      <c r="U108" s="56"/>
      <c r="V108" s="57"/>
      <c r="W108" s="57"/>
      <c r="X108" s="57"/>
      <c r="Y108" s="57"/>
      <c r="Z108" s="57"/>
    </row>
    <row r="110" spans="1:26" ht="12" customHeight="1" x14ac:dyDescent="0.2">
      <c r="B110" s="58"/>
      <c r="C110" s="56"/>
      <c r="D110" s="57"/>
      <c r="E110" s="57"/>
      <c r="F110" s="57"/>
      <c r="G110" s="57"/>
      <c r="H110" s="57"/>
      <c r="I110" s="2"/>
      <c r="K110" s="58"/>
      <c r="L110" s="56"/>
      <c r="M110" s="57"/>
      <c r="N110" s="57"/>
      <c r="O110" s="57"/>
      <c r="P110" s="57"/>
      <c r="Q110" s="57"/>
      <c r="T110" s="58"/>
      <c r="U110" s="56"/>
      <c r="V110" s="57"/>
      <c r="W110" s="57"/>
      <c r="X110" s="57"/>
      <c r="Y110" s="57"/>
      <c r="Z110" s="57"/>
    </row>
  </sheetData>
  <sheetProtection password="EF04" sheet="1" objects="1" scenarios="1" selectLockedCells="1" selectUnlockedCells="1"/>
  <mergeCells count="186">
    <mergeCell ref="AV2:AZ2"/>
    <mergeCell ref="AV3:AZ3"/>
    <mergeCell ref="AG6:AI6"/>
    <mergeCell ref="AG7:AI7"/>
    <mergeCell ref="AG8:AI8"/>
    <mergeCell ref="AG9:AI9"/>
    <mergeCell ref="AE2:AI3"/>
    <mergeCell ref="AE4:AI4"/>
    <mergeCell ref="X16:Y16"/>
    <mergeCell ref="X17:Y17"/>
    <mergeCell ref="O21:P21"/>
    <mergeCell ref="O23:P23"/>
    <mergeCell ref="A89:D89"/>
    <mergeCell ref="Y9:AB9"/>
    <mergeCell ref="X25:Y25"/>
    <mergeCell ref="X27:Y27"/>
    <mergeCell ref="F34:G34"/>
    <mergeCell ref="F25:G25"/>
    <mergeCell ref="F27:G27"/>
    <mergeCell ref="O25:P25"/>
    <mergeCell ref="O27:P27"/>
    <mergeCell ref="F61:G61"/>
    <mergeCell ref="F63:G63"/>
    <mergeCell ref="O52:P52"/>
    <mergeCell ref="X35:Y35"/>
    <mergeCell ref="X37:Y37"/>
    <mergeCell ref="X39:Y39"/>
    <mergeCell ref="X41:Y41"/>
    <mergeCell ref="O41:P41"/>
    <mergeCell ref="O43:P43"/>
    <mergeCell ref="O45:P45"/>
    <mergeCell ref="F70:G70"/>
    <mergeCell ref="X70:Y70"/>
    <mergeCell ref="W105:Z105"/>
    <mergeCell ref="S104:V104"/>
    <mergeCell ref="W104:Z104"/>
    <mergeCell ref="S85:V85"/>
    <mergeCell ref="W85:Z85"/>
    <mergeCell ref="X99:Y99"/>
    <mergeCell ref="X101:Y101"/>
    <mergeCell ref="O81:P81"/>
    <mergeCell ref="N105:Q105"/>
    <mergeCell ref="S105:V105"/>
    <mergeCell ref="O101:P101"/>
    <mergeCell ref="O90:P90"/>
    <mergeCell ref="X93:Y93"/>
    <mergeCell ref="X95:Y95"/>
    <mergeCell ref="X91:Y91"/>
    <mergeCell ref="O95:P95"/>
    <mergeCell ref="N104:Q104"/>
    <mergeCell ref="A106:B106"/>
    <mergeCell ref="A84:D84"/>
    <mergeCell ref="E84:H84"/>
    <mergeCell ref="A85:D85"/>
    <mergeCell ref="E85:H85"/>
    <mergeCell ref="A104:D104"/>
    <mergeCell ref="F99:G99"/>
    <mergeCell ref="F101:G101"/>
    <mergeCell ref="J104:M104"/>
    <mergeCell ref="J105:M105"/>
    <mergeCell ref="E104:H104"/>
    <mergeCell ref="A105:D105"/>
    <mergeCell ref="E105:H105"/>
    <mergeCell ref="F90:G90"/>
    <mergeCell ref="F91:G91"/>
    <mergeCell ref="F93:G93"/>
    <mergeCell ref="F95:G95"/>
    <mergeCell ref="F21:G21"/>
    <mergeCell ref="F17:G17"/>
    <mergeCell ref="F19:G19"/>
    <mergeCell ref="N30:Q30"/>
    <mergeCell ref="X71:Y71"/>
    <mergeCell ref="O91:P91"/>
    <mergeCell ref="Q2:T2"/>
    <mergeCell ref="Y2:AD3"/>
    <mergeCell ref="Q3:T4"/>
    <mergeCell ref="Y4:AD4"/>
    <mergeCell ref="U2:X3"/>
    <mergeCell ref="U4:X4"/>
    <mergeCell ref="J87:Q87"/>
    <mergeCell ref="O8:R8"/>
    <mergeCell ref="O9:R9"/>
    <mergeCell ref="N12:U13"/>
    <mergeCell ref="O16:P16"/>
    <mergeCell ref="O17:P17"/>
    <mergeCell ref="O19:P19"/>
    <mergeCell ref="J30:M30"/>
    <mergeCell ref="J48:M48"/>
    <mergeCell ref="J66:M66"/>
    <mergeCell ref="J84:M84"/>
    <mergeCell ref="O34:P34"/>
    <mergeCell ref="A67:D67"/>
    <mergeCell ref="F75:G75"/>
    <mergeCell ref="F77:G77"/>
    <mergeCell ref="A12:D13"/>
    <mergeCell ref="F16:G16"/>
    <mergeCell ref="O7:R7"/>
    <mergeCell ref="X97:Y97"/>
    <mergeCell ref="F81:G81"/>
    <mergeCell ref="O93:P93"/>
    <mergeCell ref="F97:G97"/>
    <mergeCell ref="F71:G71"/>
    <mergeCell ref="F73:G73"/>
    <mergeCell ref="O70:P70"/>
    <mergeCell ref="F45:G45"/>
    <mergeCell ref="A48:D48"/>
    <mergeCell ref="A31:D31"/>
    <mergeCell ref="E30:H30"/>
    <mergeCell ref="E31:H31"/>
    <mergeCell ref="A30:D30"/>
    <mergeCell ref="E48:H48"/>
    <mergeCell ref="F35:G35"/>
    <mergeCell ref="F37:G37"/>
    <mergeCell ref="F39:G39"/>
    <mergeCell ref="J12:M13"/>
    <mergeCell ref="A49:D49"/>
    <mergeCell ref="E49:H49"/>
    <mergeCell ref="A66:D66"/>
    <mergeCell ref="E66:H66"/>
    <mergeCell ref="F52:G52"/>
    <mergeCell ref="F53:G53"/>
    <mergeCell ref="F55:G55"/>
    <mergeCell ref="F57:G57"/>
    <mergeCell ref="F59:G59"/>
    <mergeCell ref="X79:Y79"/>
    <mergeCell ref="X81:Y81"/>
    <mergeCell ref="X90:Y90"/>
    <mergeCell ref="F23:G23"/>
    <mergeCell ref="F43:G43"/>
    <mergeCell ref="F41:G41"/>
    <mergeCell ref="F79:G79"/>
    <mergeCell ref="O35:P35"/>
    <mergeCell ref="O37:P37"/>
    <mergeCell ref="O39:P39"/>
    <mergeCell ref="E67:H67"/>
    <mergeCell ref="N66:Q66"/>
    <mergeCell ref="W67:Z67"/>
    <mergeCell ref="X52:Y52"/>
    <mergeCell ref="X53:Y53"/>
    <mergeCell ref="O53:P53"/>
    <mergeCell ref="O55:P55"/>
    <mergeCell ref="O57:P57"/>
    <mergeCell ref="O73:P73"/>
    <mergeCell ref="O75:P75"/>
    <mergeCell ref="O77:P77"/>
    <mergeCell ref="O79:P79"/>
    <mergeCell ref="N48:Q48"/>
    <mergeCell ref="J31:M31"/>
    <mergeCell ref="N31:Q31"/>
    <mergeCell ref="J49:M49"/>
    <mergeCell ref="N49:Q49"/>
    <mergeCell ref="J67:M67"/>
    <mergeCell ref="N67:Q67"/>
    <mergeCell ref="J85:M85"/>
    <mergeCell ref="N85:Q85"/>
    <mergeCell ref="N84:Q84"/>
    <mergeCell ref="O99:P99"/>
    <mergeCell ref="O97:P97"/>
    <mergeCell ref="O71:P71"/>
    <mergeCell ref="O61:P61"/>
    <mergeCell ref="O63:P63"/>
    <mergeCell ref="O59:P59"/>
    <mergeCell ref="S30:V30"/>
    <mergeCell ref="W30:Z30"/>
    <mergeCell ref="S48:V48"/>
    <mergeCell ref="W48:Z48"/>
    <mergeCell ref="S66:V66"/>
    <mergeCell ref="W66:Z66"/>
    <mergeCell ref="S84:V84"/>
    <mergeCell ref="W84:Z84"/>
    <mergeCell ref="S67:V67"/>
    <mergeCell ref="X73:Y73"/>
    <mergeCell ref="S31:V31"/>
    <mergeCell ref="W31:Z31"/>
    <mergeCell ref="S49:V49"/>
    <mergeCell ref="W49:Z49"/>
    <mergeCell ref="X43:Y43"/>
    <mergeCell ref="X45:Y45"/>
    <mergeCell ref="X34:Y34"/>
    <mergeCell ref="X55:Y55"/>
    <mergeCell ref="X57:Y57"/>
    <mergeCell ref="X59:Y59"/>
    <mergeCell ref="X61:Y61"/>
    <mergeCell ref="X63:Y63"/>
    <mergeCell ref="X75:Y75"/>
    <mergeCell ref="X77:Y77"/>
  </mergeCells>
  <phoneticPr fontId="19" type="noConversion"/>
  <printOptions horizontalCentered="1"/>
  <pageMargins left="0.3" right="0.3" top="0.25" bottom="0.25" header="0.25" footer="0.25"/>
  <pageSetup paperSize="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outlinePr showOutlineSymbols="0"/>
  </sheetPr>
  <dimension ref="A1:BF102"/>
  <sheetViews>
    <sheetView showGridLines="0" showOutlineSymbols="0" topLeftCell="A12" zoomScaleNormal="100" workbookViewId="0">
      <selection activeCell="E12" sqref="E12"/>
    </sheetView>
  </sheetViews>
  <sheetFormatPr defaultColWidth="5.28515625" defaultRowHeight="12" customHeight="1" outlineLevelRow="1" outlineLevelCol="1" x14ac:dyDescent="0.2"/>
  <cols>
    <col min="1" max="1" width="3.28515625" style="226" customWidth="1"/>
    <col min="2" max="5" width="5.28515625" style="226" customWidth="1"/>
    <col min="6" max="6" width="3.28515625" style="226" customWidth="1"/>
    <col min="7" max="7" width="1.7109375" style="226" customWidth="1"/>
    <col min="8" max="8" width="3.28515625" style="226" customWidth="1"/>
    <col min="9" max="9" width="1.7109375" style="226" customWidth="1"/>
    <col min="10" max="10" width="3.28515625" style="226" customWidth="1"/>
    <col min="11" max="14" width="5.28515625" style="226" customWidth="1"/>
    <col min="15" max="15" width="3.28515625" style="226" customWidth="1"/>
    <col min="16" max="16" width="1.7109375" style="226" customWidth="1"/>
    <col min="17" max="17" width="3.28515625" style="226" customWidth="1"/>
    <col min="18" max="18" width="1.7109375" style="226" customWidth="1"/>
    <col min="19" max="19" width="3.28515625" style="226" customWidth="1"/>
    <col min="20" max="23" width="5.28515625" style="226" customWidth="1"/>
    <col min="24" max="24" width="3.28515625" style="226" customWidth="1"/>
    <col min="25" max="25" width="1.7109375" style="226" customWidth="1"/>
    <col min="26" max="26" width="3.28515625" style="226" customWidth="1"/>
    <col min="27" max="27" width="1.7109375" style="226" customWidth="1"/>
    <col min="28" max="28" width="3.28515625" style="226" customWidth="1"/>
    <col min="29" max="29" width="5.28515625" style="226" customWidth="1"/>
    <col min="30" max="30" width="6.28515625" style="226" customWidth="1"/>
    <col min="31" max="31" width="5.85546875" style="226" customWidth="1"/>
    <col min="32" max="32" width="6.140625" style="226" customWidth="1"/>
    <col min="33" max="33" width="3.140625" style="226" customWidth="1"/>
    <col min="34" max="34" width="2.5703125" style="226" customWidth="1"/>
    <col min="35" max="35" width="3.42578125" style="226" customWidth="1"/>
    <col min="36" max="36" width="1.7109375" style="226" customWidth="1" outlineLevel="1"/>
    <col min="37" max="37" width="3.28515625" style="226" customWidth="1" outlineLevel="1"/>
    <col min="38" max="41" width="5.28515625" style="226" customWidth="1" outlineLevel="1"/>
    <col min="42" max="42" width="3.28515625" style="226" customWidth="1" outlineLevel="1"/>
    <col min="43" max="43" width="1.7109375" style="226" customWidth="1" outlineLevel="1"/>
    <col min="44" max="44" width="4" style="226" customWidth="1" outlineLevel="1"/>
    <col min="45" max="45" width="2.7109375" style="226" customWidth="1"/>
    <col min="46" max="46" width="5.28515625" style="226" customWidth="1"/>
    <col min="47" max="47" width="5.28515625" style="226" customWidth="1" collapsed="1"/>
    <col min="48" max="52" width="5.28515625" style="226" hidden="1" customWidth="1" outlineLevel="1"/>
    <col min="53" max="53" width="5.28515625" style="226" customWidth="1" collapsed="1"/>
    <col min="54" max="16384" width="5.28515625" style="226"/>
  </cols>
  <sheetData>
    <row r="1" spans="1:52" ht="3.95" hidden="1" customHeight="1" outlineLevel="1" x14ac:dyDescent="0.2"/>
    <row r="2" spans="1:52" ht="12" hidden="1" customHeight="1" outlineLevel="1" x14ac:dyDescent="0.2">
      <c r="Q2" s="512"/>
      <c r="R2" s="513"/>
      <c r="S2" s="513"/>
      <c r="T2" s="513"/>
      <c r="U2" s="527" t="s">
        <v>38</v>
      </c>
      <c r="V2" s="469"/>
      <c r="W2" s="469"/>
      <c r="X2" s="470"/>
      <c r="Y2" s="514" t="s">
        <v>39</v>
      </c>
      <c r="Z2" s="515"/>
      <c r="AA2" s="515"/>
      <c r="AB2" s="515"/>
      <c r="AC2" s="515"/>
      <c r="AD2" s="516"/>
      <c r="AE2" s="481" t="s">
        <v>27</v>
      </c>
      <c r="AF2" s="469"/>
      <c r="AG2" s="469"/>
      <c r="AH2" s="469"/>
      <c r="AI2" s="470"/>
      <c r="AV2" s="468" t="s">
        <v>123</v>
      </c>
      <c r="AW2" s="469"/>
      <c r="AX2" s="469"/>
      <c r="AY2" s="469"/>
      <c r="AZ2" s="470"/>
    </row>
    <row r="3" spans="1:52" ht="12" hidden="1" customHeight="1" outlineLevel="1" x14ac:dyDescent="0.2">
      <c r="Q3" s="520"/>
      <c r="R3" s="521"/>
      <c r="S3" s="521"/>
      <c r="T3" s="521"/>
      <c r="U3" s="482"/>
      <c r="V3" s="483"/>
      <c r="W3" s="483"/>
      <c r="X3" s="484"/>
      <c r="Y3" s="517"/>
      <c r="Z3" s="518"/>
      <c r="AA3" s="518"/>
      <c r="AB3" s="518"/>
      <c r="AC3" s="518"/>
      <c r="AD3" s="519"/>
      <c r="AE3" s="482"/>
      <c r="AF3" s="483"/>
      <c r="AG3" s="483"/>
      <c r="AH3" s="483"/>
      <c r="AI3" s="484"/>
      <c r="AV3" s="471" t="str">
        <f>IF(AND($U$4="",$Y$4=""),"",$U$4+IF($Y$4="","0",$Y$4))</f>
        <v/>
      </c>
      <c r="AW3" s="472"/>
      <c r="AX3" s="472"/>
      <c r="AY3" s="472"/>
      <c r="AZ3" s="473"/>
    </row>
    <row r="4" spans="1:52" ht="14.1" hidden="1" customHeight="1" outlineLevel="1" x14ac:dyDescent="0.2">
      <c r="Q4" s="521"/>
      <c r="R4" s="521"/>
      <c r="S4" s="521"/>
      <c r="T4" s="521"/>
      <c r="U4" s="478"/>
      <c r="V4" s="479"/>
      <c r="W4" s="479"/>
      <c r="X4" s="480"/>
      <c r="Y4" s="522" t="str">
        <f>IF(AG8="","",AG8*7)</f>
        <v/>
      </c>
      <c r="Z4" s="523"/>
      <c r="AA4" s="523"/>
      <c r="AB4" s="523"/>
      <c r="AC4" s="523"/>
      <c r="AD4" s="524"/>
      <c r="AE4" s="471" t="str">
        <f>IF(AND(U4="",Y4=""),"",U4+IF(Y4="","0",Y4))</f>
        <v/>
      </c>
      <c r="AF4" s="396"/>
      <c r="AG4" s="396"/>
      <c r="AH4" s="396"/>
      <c r="AI4" s="418"/>
    </row>
    <row r="5" spans="1:52" ht="3.95" hidden="1" customHeight="1" outlineLevel="1" x14ac:dyDescent="0.2">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row>
    <row r="6" spans="1:52" ht="18" hidden="1" customHeight="1" outlineLevel="1" x14ac:dyDescent="0.25">
      <c r="A6" s="48" t="s">
        <v>44</v>
      </c>
      <c r="B6" s="41"/>
      <c r="C6" s="42"/>
      <c r="E6" s="42"/>
      <c r="F6" s="5"/>
      <c r="M6" s="46"/>
      <c r="Q6" s="43"/>
      <c r="X6" s="2"/>
      <c r="Y6" s="2"/>
      <c r="Z6" s="2"/>
      <c r="AA6" s="2"/>
      <c r="AC6" s="2"/>
      <c r="AD6" s="2"/>
      <c r="AE6" s="2"/>
      <c r="AF6" s="52" t="s">
        <v>33</v>
      </c>
      <c r="AG6" s="395">
        <f>O8-O7</f>
        <v>0</v>
      </c>
      <c r="AH6" s="433"/>
      <c r="AI6" s="396"/>
    </row>
    <row r="7" spans="1:52" ht="18" hidden="1" customHeight="1" outlineLevel="1" x14ac:dyDescent="0.2">
      <c r="N7" s="49" t="s">
        <v>35</v>
      </c>
      <c r="O7" s="446"/>
      <c r="P7" s="530"/>
      <c r="Q7" s="530"/>
      <c r="R7" s="530"/>
      <c r="Y7" s="2"/>
      <c r="Z7" s="2"/>
      <c r="AF7" s="52" t="s">
        <v>34</v>
      </c>
      <c r="AG7" s="474" t="str">
        <f>IF(AG6&lt;=0,"",YEAR(AG6)+1-1900)</f>
        <v/>
      </c>
      <c r="AH7" s="475"/>
      <c r="AI7" s="414"/>
    </row>
    <row r="8" spans="1:52" ht="18" hidden="1" customHeight="1" outlineLevel="1" x14ac:dyDescent="0.2">
      <c r="N8" s="49" t="s">
        <v>41</v>
      </c>
      <c r="O8" s="531"/>
      <c r="P8" s="454"/>
      <c r="Q8" s="454"/>
      <c r="R8" s="454"/>
      <c r="Y8" s="2"/>
      <c r="Z8" s="2"/>
      <c r="AF8" s="52" t="s">
        <v>36</v>
      </c>
      <c r="AG8" s="476" t="str">
        <f>IF(AG6&lt;=0,"",IF(ISBLANK(AG7),"",VLOOKUP(AG7,Vacation_Entitlement,2)))</f>
        <v/>
      </c>
      <c r="AH8" s="475"/>
      <c r="AI8" s="414"/>
    </row>
    <row r="9" spans="1:52" ht="18" hidden="1" customHeight="1" outlineLevel="1" x14ac:dyDescent="0.2">
      <c r="N9" s="51" t="s">
        <v>42</v>
      </c>
      <c r="O9" s="525"/>
      <c r="P9" s="526"/>
      <c r="Q9" s="526"/>
      <c r="R9" s="526"/>
      <c r="U9" s="50"/>
      <c r="Y9" s="528" t="str">
        <f>IF(O9="","",O9)</f>
        <v/>
      </c>
      <c r="Z9" s="528"/>
      <c r="AA9" s="528"/>
      <c r="AB9" s="528"/>
      <c r="AF9" s="51" t="s">
        <v>43</v>
      </c>
      <c r="AG9" s="477" t="str">
        <f>IF(O9="","",AE4/O9)</f>
        <v/>
      </c>
      <c r="AH9" s="477"/>
      <c r="AI9" s="414"/>
    </row>
    <row r="10" spans="1:52" ht="12" hidden="1" customHeight="1" outlineLevel="1" x14ac:dyDescent="0.2">
      <c r="I10" s="40"/>
      <c r="J10" s="47"/>
      <c r="K10" s="223"/>
      <c r="Q10" s="43"/>
      <c r="R10" s="44"/>
      <c r="S10" s="45"/>
      <c r="Y10" s="2"/>
      <c r="Z10" s="2"/>
      <c r="AA10" s="2"/>
      <c r="AB10" s="2"/>
      <c r="AC10" s="2"/>
      <c r="AD10" s="2"/>
      <c r="AE10" s="2"/>
    </row>
    <row r="11" spans="1:52" ht="6" hidden="1" customHeight="1" outlineLevel="1" x14ac:dyDescent="0.2">
      <c r="E11" s="108"/>
      <c r="F11" s="109"/>
      <c r="G11" s="110"/>
      <c r="J11" s="108"/>
      <c r="K11" s="109"/>
      <c r="L11" s="110"/>
      <c r="M11" s="110"/>
      <c r="N11" s="110"/>
      <c r="O11" s="110"/>
      <c r="P11" s="110"/>
      <c r="Q11" s="110"/>
      <c r="S11" s="108"/>
      <c r="T11" s="109"/>
      <c r="U11" s="110"/>
      <c r="V11" s="110"/>
      <c r="W11" s="110"/>
      <c r="Z11" s="108"/>
      <c r="AA11" s="109"/>
      <c r="AB11" s="110"/>
      <c r="AC11" s="110"/>
      <c r="AD11" s="110"/>
      <c r="AE11" s="110"/>
    </row>
    <row r="12" spans="1:52" ht="15.95" customHeight="1" collapsed="1" x14ac:dyDescent="0.2">
      <c r="A12" s="509"/>
      <c r="B12" s="509"/>
      <c r="C12" s="509"/>
      <c r="D12" s="509"/>
      <c r="E12" s="108"/>
      <c r="F12" s="109"/>
      <c r="G12" s="110"/>
      <c r="J12" s="108"/>
      <c r="K12" s="109"/>
      <c r="L12" s="110"/>
      <c r="M12" s="110"/>
      <c r="N12" s="110"/>
      <c r="O12" s="110"/>
      <c r="P12" s="110"/>
      <c r="Q12" s="529">
        <v>2015</v>
      </c>
      <c r="R12" s="509"/>
      <c r="S12" s="509"/>
      <c r="T12" s="509"/>
      <c r="U12" s="508" t="s">
        <v>61</v>
      </c>
      <c r="V12" s="509"/>
      <c r="W12" s="509"/>
      <c r="X12" s="509"/>
      <c r="Y12" s="509"/>
      <c r="Z12" s="509"/>
      <c r="AA12" s="509"/>
      <c r="AB12" s="509"/>
      <c r="AC12" s="110"/>
      <c r="AD12" s="110"/>
    </row>
    <row r="13" spans="1:52" ht="15.95" customHeight="1" x14ac:dyDescent="0.25">
      <c r="A13" s="509"/>
      <c r="B13" s="509"/>
      <c r="C13" s="509"/>
      <c r="D13" s="509"/>
      <c r="E13" s="1"/>
      <c r="Q13" s="509"/>
      <c r="R13" s="509"/>
      <c r="S13" s="509"/>
      <c r="T13" s="509"/>
      <c r="U13" s="509"/>
      <c r="V13" s="509"/>
      <c r="W13" s="509"/>
      <c r="X13" s="509"/>
      <c r="Y13" s="509"/>
      <c r="Z13" s="509"/>
      <c r="AA13" s="509"/>
      <c r="AB13" s="509"/>
      <c r="AK13" s="505"/>
      <c r="AL13" s="505"/>
      <c r="AM13" s="505"/>
      <c r="AN13" s="505"/>
      <c r="AO13" s="505"/>
      <c r="AP13" s="505"/>
      <c r="AQ13" s="505"/>
      <c r="AR13" s="505"/>
    </row>
    <row r="14" spans="1:52" ht="3.95" customHeight="1" x14ac:dyDescent="0.4">
      <c r="A14" s="1"/>
      <c r="B14" s="1"/>
      <c r="C14" s="1"/>
      <c r="D14" s="1"/>
      <c r="E14" s="1"/>
      <c r="L14" s="112"/>
      <c r="M14" s="113"/>
      <c r="N14" s="113"/>
      <c r="O14" s="113"/>
      <c r="P14" s="113"/>
      <c r="Q14" s="38"/>
      <c r="V14" s="111"/>
    </row>
    <row r="15" spans="1:52" ht="12" customHeight="1" x14ac:dyDescent="0.2">
      <c r="A15" s="126" t="s">
        <v>7</v>
      </c>
      <c r="B15" s="123"/>
      <c r="C15" s="123"/>
      <c r="D15" s="123"/>
      <c r="E15" s="123"/>
      <c r="F15" s="123"/>
      <c r="G15" s="123"/>
      <c r="H15" s="124"/>
      <c r="I15" s="8"/>
      <c r="J15" s="122" t="s">
        <v>8</v>
      </c>
      <c r="K15" s="123"/>
      <c r="L15" s="123"/>
      <c r="M15" s="123"/>
      <c r="N15" s="123"/>
      <c r="O15" s="123"/>
      <c r="P15" s="123"/>
      <c r="Q15" s="124"/>
      <c r="R15" s="8"/>
      <c r="S15" s="122" t="s">
        <v>9</v>
      </c>
      <c r="T15" s="123"/>
      <c r="U15" s="123"/>
      <c r="V15" s="123"/>
      <c r="W15" s="123"/>
      <c r="X15" s="123"/>
      <c r="Y15" s="123"/>
      <c r="Z15" s="124"/>
      <c r="AB15" s="122" t="s">
        <v>10</v>
      </c>
      <c r="AC15" s="123"/>
      <c r="AD15" s="123"/>
      <c r="AE15" s="123"/>
      <c r="AF15" s="123"/>
      <c r="AG15" s="123"/>
      <c r="AH15" s="123"/>
      <c r="AI15" s="124"/>
      <c r="AJ15" s="8"/>
      <c r="AK15" s="122" t="s">
        <v>11</v>
      </c>
      <c r="AL15" s="123"/>
      <c r="AM15" s="123"/>
      <c r="AN15" s="123"/>
      <c r="AO15" s="123"/>
      <c r="AP15" s="123"/>
      <c r="AQ15" s="123"/>
      <c r="AR15" s="124"/>
    </row>
    <row r="16" spans="1:52" ht="12" customHeight="1" x14ac:dyDescent="0.2">
      <c r="A16" s="9" t="s">
        <v>0</v>
      </c>
      <c r="B16" s="125" t="s">
        <v>1</v>
      </c>
      <c r="C16" s="125" t="s">
        <v>2</v>
      </c>
      <c r="D16" s="125" t="s">
        <v>3</v>
      </c>
      <c r="E16" s="125" t="s">
        <v>4</v>
      </c>
      <c r="F16" s="485" t="s">
        <v>5</v>
      </c>
      <c r="G16" s="486"/>
      <c r="H16" s="9" t="s">
        <v>6</v>
      </c>
      <c r="I16" s="8"/>
      <c r="J16" s="9" t="s">
        <v>0</v>
      </c>
      <c r="K16" s="10" t="s">
        <v>1</v>
      </c>
      <c r="L16" s="10" t="s">
        <v>2</v>
      </c>
      <c r="M16" s="10" t="s">
        <v>3</v>
      </c>
      <c r="N16" s="10" t="s">
        <v>4</v>
      </c>
      <c r="O16" s="485" t="s">
        <v>5</v>
      </c>
      <c r="P16" s="486"/>
      <c r="Q16" s="9" t="s">
        <v>6</v>
      </c>
      <c r="R16" s="8"/>
      <c r="S16" s="9" t="s">
        <v>0</v>
      </c>
      <c r="T16" s="10" t="s">
        <v>1</v>
      </c>
      <c r="U16" s="10" t="s">
        <v>2</v>
      </c>
      <c r="V16" s="10" t="s">
        <v>3</v>
      </c>
      <c r="W16" s="10" t="s">
        <v>4</v>
      </c>
      <c r="X16" s="485" t="s">
        <v>5</v>
      </c>
      <c r="Y16" s="486"/>
      <c r="Z16" s="9" t="s">
        <v>6</v>
      </c>
      <c r="AB16" s="9" t="s">
        <v>0</v>
      </c>
      <c r="AC16" s="10" t="s">
        <v>1</v>
      </c>
      <c r="AD16" s="10" t="s">
        <v>2</v>
      </c>
      <c r="AE16" s="10" t="s">
        <v>3</v>
      </c>
      <c r="AF16" s="10" t="s">
        <v>4</v>
      </c>
      <c r="AG16" s="485" t="s">
        <v>5</v>
      </c>
      <c r="AH16" s="486"/>
      <c r="AI16" s="9" t="s">
        <v>6</v>
      </c>
      <c r="AJ16" s="8"/>
      <c r="AK16" s="9" t="s">
        <v>0</v>
      </c>
      <c r="AL16" s="10" t="s">
        <v>1</v>
      </c>
      <c r="AM16" s="10" t="s">
        <v>2</v>
      </c>
      <c r="AN16" s="10" t="s">
        <v>3</v>
      </c>
      <c r="AO16" s="10" t="s">
        <v>4</v>
      </c>
      <c r="AP16" s="485" t="s">
        <v>5</v>
      </c>
      <c r="AQ16" s="486"/>
      <c r="AR16" s="9" t="s">
        <v>6</v>
      </c>
    </row>
    <row r="17" spans="1:44" ht="14.1" customHeight="1" x14ac:dyDescent="0.2">
      <c r="A17" s="121"/>
      <c r="B17" s="277"/>
      <c r="C17" s="277"/>
      <c r="D17" s="171"/>
      <c r="E17" s="231">
        <f t="shared" ref="B17:F25" si="0">D17+1</f>
        <v>1</v>
      </c>
      <c r="F17" s="487">
        <f t="shared" si="0"/>
        <v>2</v>
      </c>
      <c r="G17" s="488"/>
      <c r="H17" s="121">
        <f t="shared" ref="H17:H24" si="1">F17+1</f>
        <v>3</v>
      </c>
      <c r="I17" s="225"/>
      <c r="J17" s="119">
        <v>1</v>
      </c>
      <c r="K17" s="115">
        <v>2</v>
      </c>
      <c r="L17" s="115">
        <v>3</v>
      </c>
      <c r="M17" s="115">
        <v>4</v>
      </c>
      <c r="N17" s="115">
        <v>5</v>
      </c>
      <c r="O17" s="487">
        <v>6</v>
      </c>
      <c r="P17" s="488"/>
      <c r="Q17" s="121">
        <v>7</v>
      </c>
      <c r="R17" s="225"/>
      <c r="S17" s="119">
        <v>1</v>
      </c>
      <c r="T17" s="115">
        <v>2</v>
      </c>
      <c r="U17" s="115">
        <v>3</v>
      </c>
      <c r="V17" s="117">
        <v>4</v>
      </c>
      <c r="W17" s="117">
        <v>5</v>
      </c>
      <c r="X17" s="487">
        <v>6</v>
      </c>
      <c r="Y17" s="488"/>
      <c r="Z17" s="121">
        <v>7</v>
      </c>
      <c r="AB17" s="121"/>
      <c r="AC17" s="277"/>
      <c r="AD17" s="115"/>
      <c r="AE17" s="117">
        <f t="shared" ref="AC17:AG25" si="2">AD17+1</f>
        <v>1</v>
      </c>
      <c r="AF17" s="117">
        <f t="shared" si="2"/>
        <v>2</v>
      </c>
      <c r="AG17" s="489">
        <f t="shared" si="2"/>
        <v>3</v>
      </c>
      <c r="AH17" s="490"/>
      <c r="AI17" s="121">
        <f t="shared" ref="AI17:AI24" si="3">AG17+1</f>
        <v>4</v>
      </c>
      <c r="AJ17" s="225"/>
      <c r="AK17" s="119"/>
      <c r="AL17" s="115"/>
      <c r="AM17" s="115"/>
      <c r="AN17" s="117"/>
      <c r="AO17" s="117"/>
      <c r="AP17" s="487">
        <f t="shared" ref="AP17" si="4">AO17+1</f>
        <v>1</v>
      </c>
      <c r="AQ17" s="488"/>
      <c r="AR17" s="121">
        <f t="shared" ref="AR17:AR26" si="5">AP17+1</f>
        <v>2</v>
      </c>
    </row>
    <row r="18" spans="1:44" ht="9.9499999999999993" customHeight="1" x14ac:dyDescent="0.2">
      <c r="A18" s="120"/>
      <c r="B18" s="278"/>
      <c r="C18" s="278"/>
      <c r="D18" s="172"/>
      <c r="E18" s="228">
        <f t="shared" si="0"/>
        <v>1</v>
      </c>
      <c r="F18" s="144">
        <f t="shared" si="0"/>
        <v>2</v>
      </c>
      <c r="G18" s="143" t="s">
        <v>119</v>
      </c>
      <c r="H18" s="120">
        <f t="shared" si="1"/>
        <v>3</v>
      </c>
      <c r="I18" s="118"/>
      <c r="J18" s="120">
        <v>32</v>
      </c>
      <c r="K18" s="116">
        <v>33</v>
      </c>
      <c r="L18" s="116">
        <v>31</v>
      </c>
      <c r="M18" s="116">
        <v>35</v>
      </c>
      <c r="N18" s="116">
        <v>36</v>
      </c>
      <c r="O18" s="144">
        <v>37</v>
      </c>
      <c r="P18" s="143"/>
      <c r="Q18" s="120">
        <v>38</v>
      </c>
      <c r="R18" s="118"/>
      <c r="S18" s="120">
        <v>60</v>
      </c>
      <c r="T18" s="116">
        <v>61</v>
      </c>
      <c r="U18" s="116">
        <v>62</v>
      </c>
      <c r="V18" s="116">
        <v>63</v>
      </c>
      <c r="W18" s="116">
        <v>64</v>
      </c>
      <c r="X18" s="280">
        <v>68</v>
      </c>
      <c r="Y18" s="143"/>
      <c r="Z18" s="120">
        <v>66</v>
      </c>
      <c r="AB18" s="120"/>
      <c r="AC18" s="278"/>
      <c r="AD18" s="116"/>
      <c r="AE18" s="116">
        <v>91</v>
      </c>
      <c r="AF18" s="116">
        <f t="shared" si="2"/>
        <v>92</v>
      </c>
      <c r="AG18" s="229">
        <f t="shared" si="2"/>
        <v>93</v>
      </c>
      <c r="AH18" s="230"/>
      <c r="AI18" s="120">
        <f t="shared" si="3"/>
        <v>94</v>
      </c>
      <c r="AJ18" s="118"/>
      <c r="AK18" s="120"/>
      <c r="AL18" s="116"/>
      <c r="AM18" s="116"/>
      <c r="AN18" s="116"/>
      <c r="AO18" s="116"/>
      <c r="AP18" s="116">
        <f>AF26+1</f>
        <v>121</v>
      </c>
      <c r="AQ18" s="143"/>
      <c r="AR18" s="120">
        <f t="shared" si="5"/>
        <v>122</v>
      </c>
    </row>
    <row r="19" spans="1:44" ht="14.1" customHeight="1" x14ac:dyDescent="0.2">
      <c r="A19" s="119">
        <f t="shared" ref="A19:A25" si="6">H17+1</f>
        <v>4</v>
      </c>
      <c r="B19" s="188">
        <f t="shared" si="0"/>
        <v>5</v>
      </c>
      <c r="C19" s="115">
        <f t="shared" si="0"/>
        <v>6</v>
      </c>
      <c r="D19" s="117">
        <f t="shared" si="0"/>
        <v>7</v>
      </c>
      <c r="E19" s="117">
        <f t="shared" si="0"/>
        <v>8</v>
      </c>
      <c r="F19" s="487">
        <f t="shared" si="0"/>
        <v>9</v>
      </c>
      <c r="G19" s="488"/>
      <c r="H19" s="121">
        <f t="shared" si="1"/>
        <v>10</v>
      </c>
      <c r="I19" s="225"/>
      <c r="J19" s="119">
        <f t="shared" ref="J19:J24" si="7">Q17+1</f>
        <v>8</v>
      </c>
      <c r="K19" s="227">
        <f t="shared" ref="K19:K24" si="8">J19+1</f>
        <v>9</v>
      </c>
      <c r="L19" s="115">
        <f t="shared" ref="L19:O24" si="9">K19+1</f>
        <v>10</v>
      </c>
      <c r="M19" s="117">
        <f t="shared" si="9"/>
        <v>11</v>
      </c>
      <c r="N19" s="117">
        <f t="shared" si="9"/>
        <v>12</v>
      </c>
      <c r="O19" s="487">
        <f t="shared" si="9"/>
        <v>13</v>
      </c>
      <c r="P19" s="488"/>
      <c r="Q19" s="121">
        <f t="shared" ref="Q19:Q24" si="10">O19+1</f>
        <v>14</v>
      </c>
      <c r="R19" s="225"/>
      <c r="S19" s="119">
        <f t="shared" ref="S19:S25" si="11">Z17+1</f>
        <v>8</v>
      </c>
      <c r="T19" s="115">
        <f t="shared" ref="T19:T25" si="12">S19+1</f>
        <v>9</v>
      </c>
      <c r="U19" s="115">
        <f t="shared" ref="U19:X24" si="13">T19+1</f>
        <v>10</v>
      </c>
      <c r="V19" s="117">
        <f t="shared" si="13"/>
        <v>11</v>
      </c>
      <c r="W19" s="117">
        <f t="shared" si="13"/>
        <v>12</v>
      </c>
      <c r="X19" s="204">
        <f t="shared" si="13"/>
        <v>13</v>
      </c>
      <c r="Y19" s="248"/>
      <c r="Z19" s="121">
        <f t="shared" ref="Z19:Z24" si="14">X19+1</f>
        <v>14</v>
      </c>
      <c r="AB19" s="119">
        <f t="shared" ref="AB19:AB25" si="15">AI17+1</f>
        <v>5</v>
      </c>
      <c r="AC19" s="227">
        <f t="shared" si="2"/>
        <v>6</v>
      </c>
      <c r="AD19" s="115">
        <f t="shared" si="2"/>
        <v>7</v>
      </c>
      <c r="AE19" s="117">
        <f t="shared" si="2"/>
        <v>8</v>
      </c>
      <c r="AF19" s="117">
        <f t="shared" si="2"/>
        <v>9</v>
      </c>
      <c r="AG19" s="491">
        <f t="shared" si="2"/>
        <v>10</v>
      </c>
      <c r="AH19" s="492"/>
      <c r="AI19" s="121">
        <f t="shared" si="3"/>
        <v>11</v>
      </c>
      <c r="AJ19" s="225"/>
      <c r="AK19" s="119">
        <f t="shared" ref="AK19:AK25" si="16">AR17+1</f>
        <v>3</v>
      </c>
      <c r="AL19" s="115">
        <f t="shared" ref="AL19:AP25" si="17">AK19+1</f>
        <v>4</v>
      </c>
      <c r="AM19" s="115">
        <f t="shared" si="17"/>
        <v>5</v>
      </c>
      <c r="AN19" s="117">
        <f t="shared" si="17"/>
        <v>6</v>
      </c>
      <c r="AO19" s="117">
        <f t="shared" si="17"/>
        <v>7</v>
      </c>
      <c r="AP19" s="487">
        <f t="shared" si="17"/>
        <v>8</v>
      </c>
      <c r="AQ19" s="488"/>
      <c r="AR19" s="121">
        <f t="shared" si="5"/>
        <v>9</v>
      </c>
    </row>
    <row r="20" spans="1:44" ht="9.9499999999999993" customHeight="1" x14ac:dyDescent="0.2">
      <c r="A20" s="120">
        <f t="shared" si="6"/>
        <v>4</v>
      </c>
      <c r="B20" s="172">
        <f t="shared" si="0"/>
        <v>5</v>
      </c>
      <c r="C20" s="116">
        <f t="shared" si="0"/>
        <v>6</v>
      </c>
      <c r="D20" s="116">
        <f t="shared" si="0"/>
        <v>7</v>
      </c>
      <c r="E20" s="116">
        <f t="shared" si="0"/>
        <v>8</v>
      </c>
      <c r="F20" s="144">
        <f t="shared" si="0"/>
        <v>9</v>
      </c>
      <c r="G20" s="143"/>
      <c r="H20" s="120">
        <f t="shared" si="1"/>
        <v>10</v>
      </c>
      <c r="I20" s="118"/>
      <c r="J20" s="120">
        <f t="shared" si="7"/>
        <v>39</v>
      </c>
      <c r="K20" s="228">
        <f t="shared" si="8"/>
        <v>40</v>
      </c>
      <c r="L20" s="116">
        <f t="shared" si="9"/>
        <v>41</v>
      </c>
      <c r="M20" s="116">
        <f t="shared" si="9"/>
        <v>42</v>
      </c>
      <c r="N20" s="116">
        <f t="shared" si="9"/>
        <v>43</v>
      </c>
      <c r="O20" s="144">
        <f t="shared" si="9"/>
        <v>44</v>
      </c>
      <c r="P20" s="143" t="s">
        <v>119</v>
      </c>
      <c r="Q20" s="120">
        <f t="shared" si="10"/>
        <v>45</v>
      </c>
      <c r="R20" s="118"/>
      <c r="S20" s="120">
        <f t="shared" si="11"/>
        <v>67</v>
      </c>
      <c r="T20" s="116">
        <f t="shared" si="12"/>
        <v>68</v>
      </c>
      <c r="U20" s="116">
        <f t="shared" si="13"/>
        <v>69</v>
      </c>
      <c r="V20" s="116">
        <f t="shared" si="13"/>
        <v>70</v>
      </c>
      <c r="W20" s="116">
        <f t="shared" si="13"/>
        <v>71</v>
      </c>
      <c r="X20" s="144">
        <f t="shared" si="13"/>
        <v>72</v>
      </c>
      <c r="Y20" s="143" t="s">
        <v>119</v>
      </c>
      <c r="Z20" s="120">
        <f t="shared" si="14"/>
        <v>73</v>
      </c>
      <c r="AB20" s="120">
        <f t="shared" si="15"/>
        <v>95</v>
      </c>
      <c r="AC20" s="228">
        <f t="shared" si="2"/>
        <v>96</v>
      </c>
      <c r="AD20" s="116">
        <f t="shared" si="2"/>
        <v>97</v>
      </c>
      <c r="AE20" s="116">
        <f t="shared" si="2"/>
        <v>98</v>
      </c>
      <c r="AF20" s="116">
        <f t="shared" si="2"/>
        <v>99</v>
      </c>
      <c r="AG20" s="162">
        <f t="shared" si="2"/>
        <v>100</v>
      </c>
      <c r="AH20" s="163" t="s">
        <v>119</v>
      </c>
      <c r="AI20" s="120">
        <f t="shared" si="3"/>
        <v>101</v>
      </c>
      <c r="AJ20" s="118"/>
      <c r="AK20" s="120">
        <f t="shared" si="16"/>
        <v>123</v>
      </c>
      <c r="AL20" s="116">
        <f t="shared" si="17"/>
        <v>124</v>
      </c>
      <c r="AM20" s="116">
        <f t="shared" si="17"/>
        <v>125</v>
      </c>
      <c r="AN20" s="116">
        <f t="shared" si="17"/>
        <v>126</v>
      </c>
      <c r="AO20" s="116">
        <f t="shared" si="17"/>
        <v>127</v>
      </c>
      <c r="AP20" s="144">
        <f t="shared" si="17"/>
        <v>128</v>
      </c>
      <c r="AQ20" s="143" t="s">
        <v>119</v>
      </c>
      <c r="AR20" s="120">
        <f t="shared" si="5"/>
        <v>129</v>
      </c>
    </row>
    <row r="21" spans="1:44" ht="12.75" customHeight="1" x14ac:dyDescent="0.2">
      <c r="A21" s="119">
        <f t="shared" si="6"/>
        <v>11</v>
      </c>
      <c r="B21" s="115">
        <f t="shared" si="0"/>
        <v>12</v>
      </c>
      <c r="C21" s="115">
        <f t="shared" si="0"/>
        <v>13</v>
      </c>
      <c r="D21" s="117">
        <f t="shared" si="0"/>
        <v>14</v>
      </c>
      <c r="E21" s="117">
        <f t="shared" si="0"/>
        <v>15</v>
      </c>
      <c r="F21" s="487">
        <f t="shared" si="0"/>
        <v>16</v>
      </c>
      <c r="G21" s="488"/>
      <c r="H21" s="121">
        <f t="shared" si="1"/>
        <v>17</v>
      </c>
      <c r="I21" s="225"/>
      <c r="J21" s="119">
        <f t="shared" si="7"/>
        <v>15</v>
      </c>
      <c r="K21" s="188">
        <f t="shared" si="8"/>
        <v>16</v>
      </c>
      <c r="L21" s="115">
        <f t="shared" si="9"/>
        <v>17</v>
      </c>
      <c r="M21" s="117">
        <f t="shared" si="9"/>
        <v>18</v>
      </c>
      <c r="N21" s="117">
        <f t="shared" si="9"/>
        <v>19</v>
      </c>
      <c r="O21" s="487">
        <f t="shared" si="9"/>
        <v>20</v>
      </c>
      <c r="P21" s="488"/>
      <c r="Q21" s="121">
        <f t="shared" si="10"/>
        <v>21</v>
      </c>
      <c r="R21" s="225"/>
      <c r="S21" s="119">
        <f t="shared" si="11"/>
        <v>15</v>
      </c>
      <c r="T21" s="115">
        <f t="shared" si="12"/>
        <v>16</v>
      </c>
      <c r="U21" s="115">
        <f t="shared" si="13"/>
        <v>17</v>
      </c>
      <c r="V21" s="117">
        <f t="shared" si="13"/>
        <v>18</v>
      </c>
      <c r="W21" s="117">
        <f t="shared" si="13"/>
        <v>19</v>
      </c>
      <c r="X21" s="205">
        <f t="shared" si="13"/>
        <v>20</v>
      </c>
      <c r="Y21" s="220"/>
      <c r="Z21" s="121">
        <f t="shared" si="14"/>
        <v>21</v>
      </c>
      <c r="AB21" s="119">
        <f t="shared" si="15"/>
        <v>12</v>
      </c>
      <c r="AC21" s="188">
        <f t="shared" si="2"/>
        <v>13</v>
      </c>
      <c r="AD21" s="115">
        <f t="shared" si="2"/>
        <v>14</v>
      </c>
      <c r="AE21" s="117">
        <f t="shared" si="2"/>
        <v>15</v>
      </c>
      <c r="AF21" s="117">
        <f t="shared" si="2"/>
        <v>16</v>
      </c>
      <c r="AG21" s="491">
        <f t="shared" si="2"/>
        <v>17</v>
      </c>
      <c r="AH21" s="492"/>
      <c r="AI21" s="121">
        <f t="shared" si="3"/>
        <v>18</v>
      </c>
      <c r="AJ21" s="225"/>
      <c r="AK21" s="119">
        <f t="shared" si="16"/>
        <v>10</v>
      </c>
      <c r="AL21" s="115">
        <f t="shared" si="17"/>
        <v>11</v>
      </c>
      <c r="AM21" s="115">
        <f t="shared" si="17"/>
        <v>12</v>
      </c>
      <c r="AN21" s="117">
        <f t="shared" si="17"/>
        <v>13</v>
      </c>
      <c r="AO21" s="117">
        <f t="shared" si="17"/>
        <v>14</v>
      </c>
      <c r="AP21" s="487">
        <f t="shared" si="17"/>
        <v>15</v>
      </c>
      <c r="AQ21" s="488"/>
      <c r="AR21" s="121">
        <f t="shared" si="5"/>
        <v>16</v>
      </c>
    </row>
    <row r="22" spans="1:44" ht="9.9499999999999993" customHeight="1" x14ac:dyDescent="0.2">
      <c r="A22" s="120">
        <f t="shared" si="6"/>
        <v>11</v>
      </c>
      <c r="B22" s="116">
        <f t="shared" si="0"/>
        <v>12</v>
      </c>
      <c r="C22" s="116">
        <f t="shared" si="0"/>
        <v>13</v>
      </c>
      <c r="D22" s="116">
        <f t="shared" si="0"/>
        <v>14</v>
      </c>
      <c r="E22" s="116">
        <f t="shared" si="0"/>
        <v>15</v>
      </c>
      <c r="F22" s="144">
        <f t="shared" si="0"/>
        <v>16</v>
      </c>
      <c r="G22" s="143" t="s">
        <v>119</v>
      </c>
      <c r="H22" s="120">
        <f t="shared" si="1"/>
        <v>17</v>
      </c>
      <c r="I22" s="118"/>
      <c r="J22" s="120">
        <f t="shared" si="7"/>
        <v>46</v>
      </c>
      <c r="K22" s="172">
        <f t="shared" si="8"/>
        <v>47</v>
      </c>
      <c r="L22" s="116">
        <f t="shared" si="9"/>
        <v>48</v>
      </c>
      <c r="M22" s="116">
        <f t="shared" si="9"/>
        <v>49</v>
      </c>
      <c r="N22" s="116">
        <f t="shared" si="9"/>
        <v>50</v>
      </c>
      <c r="O22" s="144">
        <f t="shared" si="9"/>
        <v>51</v>
      </c>
      <c r="P22" s="143"/>
      <c r="Q22" s="120">
        <f t="shared" si="10"/>
        <v>52</v>
      </c>
      <c r="R22" s="118"/>
      <c r="S22" s="120">
        <f t="shared" si="11"/>
        <v>74</v>
      </c>
      <c r="T22" s="116">
        <f t="shared" si="12"/>
        <v>75</v>
      </c>
      <c r="U22" s="116">
        <f t="shared" si="13"/>
        <v>76</v>
      </c>
      <c r="V22" s="116">
        <f t="shared" si="13"/>
        <v>77</v>
      </c>
      <c r="W22" s="116">
        <f t="shared" si="13"/>
        <v>78</v>
      </c>
      <c r="X22" s="162">
        <f t="shared" si="13"/>
        <v>79</v>
      </c>
      <c r="Y22" s="293"/>
      <c r="Z22" s="120">
        <f t="shared" si="14"/>
        <v>80</v>
      </c>
      <c r="AB22" s="120">
        <f t="shared" si="15"/>
        <v>102</v>
      </c>
      <c r="AC22" s="172">
        <f t="shared" si="2"/>
        <v>103</v>
      </c>
      <c r="AD22" s="116">
        <f t="shared" si="2"/>
        <v>104</v>
      </c>
      <c r="AE22" s="116">
        <f t="shared" si="2"/>
        <v>105</v>
      </c>
      <c r="AF22" s="116">
        <f t="shared" si="2"/>
        <v>106</v>
      </c>
      <c r="AG22" s="585">
        <f t="shared" si="2"/>
        <v>107</v>
      </c>
      <c r="AH22" s="586"/>
      <c r="AI22" s="120">
        <f t="shared" si="3"/>
        <v>108</v>
      </c>
      <c r="AJ22" s="118"/>
      <c r="AK22" s="120">
        <f t="shared" si="16"/>
        <v>130</v>
      </c>
      <c r="AL22" s="116">
        <f t="shared" si="17"/>
        <v>131</v>
      </c>
      <c r="AM22" s="116">
        <f t="shared" si="17"/>
        <v>132</v>
      </c>
      <c r="AN22" s="116">
        <f t="shared" si="17"/>
        <v>133</v>
      </c>
      <c r="AO22" s="116">
        <f t="shared" si="17"/>
        <v>134</v>
      </c>
      <c r="AP22" s="587">
        <f t="shared" si="17"/>
        <v>135</v>
      </c>
      <c r="AQ22" s="588"/>
      <c r="AR22" s="120">
        <f>AP22+1</f>
        <v>136</v>
      </c>
    </row>
    <row r="23" spans="1:44" ht="14.1" customHeight="1" x14ac:dyDescent="0.2">
      <c r="A23" s="119">
        <f t="shared" si="6"/>
        <v>18</v>
      </c>
      <c r="B23" s="115">
        <f t="shared" si="0"/>
        <v>19</v>
      </c>
      <c r="C23" s="115">
        <f t="shared" si="0"/>
        <v>20</v>
      </c>
      <c r="D23" s="117">
        <f t="shared" si="0"/>
        <v>21</v>
      </c>
      <c r="E23" s="117">
        <f t="shared" si="0"/>
        <v>22</v>
      </c>
      <c r="F23" s="487">
        <f t="shared" si="0"/>
        <v>23</v>
      </c>
      <c r="G23" s="488"/>
      <c r="H23" s="121">
        <f t="shared" si="1"/>
        <v>24</v>
      </c>
      <c r="I23" s="225"/>
      <c r="J23" s="119">
        <f t="shared" si="7"/>
        <v>22</v>
      </c>
      <c r="K23" s="277">
        <f t="shared" si="8"/>
        <v>23</v>
      </c>
      <c r="L23" s="115">
        <f t="shared" si="9"/>
        <v>24</v>
      </c>
      <c r="M23" s="117">
        <f t="shared" si="9"/>
        <v>25</v>
      </c>
      <c r="N23" s="117">
        <f t="shared" si="9"/>
        <v>26</v>
      </c>
      <c r="O23" s="487">
        <f t="shared" si="9"/>
        <v>27</v>
      </c>
      <c r="P23" s="488"/>
      <c r="Q23" s="121">
        <f t="shared" si="10"/>
        <v>28</v>
      </c>
      <c r="R23" s="225"/>
      <c r="S23" s="119">
        <f t="shared" si="11"/>
        <v>22</v>
      </c>
      <c r="T23" s="188">
        <f t="shared" si="12"/>
        <v>23</v>
      </c>
      <c r="U23" s="115">
        <f t="shared" si="13"/>
        <v>24</v>
      </c>
      <c r="V23" s="117">
        <f t="shared" si="13"/>
        <v>25</v>
      </c>
      <c r="W23" s="117">
        <f t="shared" si="13"/>
        <v>26</v>
      </c>
      <c r="X23" s="221">
        <f t="shared" si="13"/>
        <v>27</v>
      </c>
      <c r="Y23" s="222"/>
      <c r="Z23" s="121">
        <f t="shared" si="14"/>
        <v>28</v>
      </c>
      <c r="AB23" s="119">
        <f t="shared" si="15"/>
        <v>19</v>
      </c>
      <c r="AC23" s="171">
        <f t="shared" si="2"/>
        <v>20</v>
      </c>
      <c r="AD23" s="115">
        <f t="shared" si="2"/>
        <v>21</v>
      </c>
      <c r="AE23" s="117">
        <f t="shared" si="2"/>
        <v>22</v>
      </c>
      <c r="AF23" s="117">
        <f t="shared" si="2"/>
        <v>23</v>
      </c>
      <c r="AG23" s="491">
        <f t="shared" si="2"/>
        <v>24</v>
      </c>
      <c r="AH23" s="492"/>
      <c r="AI23" s="121">
        <f t="shared" si="3"/>
        <v>25</v>
      </c>
      <c r="AJ23" s="225"/>
      <c r="AK23" s="119">
        <f t="shared" si="16"/>
        <v>17</v>
      </c>
      <c r="AL23" s="206">
        <f t="shared" si="17"/>
        <v>18</v>
      </c>
      <c r="AM23" s="115">
        <f t="shared" si="17"/>
        <v>19</v>
      </c>
      <c r="AN23" s="117">
        <f t="shared" si="17"/>
        <v>20</v>
      </c>
      <c r="AO23" s="117">
        <f t="shared" si="17"/>
        <v>21</v>
      </c>
      <c r="AP23" s="487">
        <f t="shared" si="17"/>
        <v>22</v>
      </c>
      <c r="AQ23" s="488"/>
      <c r="AR23" s="121">
        <f t="shared" si="5"/>
        <v>23</v>
      </c>
    </row>
    <row r="24" spans="1:44" ht="9.9499999999999993" customHeight="1" x14ac:dyDescent="0.2">
      <c r="A24" s="120">
        <f t="shared" si="6"/>
        <v>18</v>
      </c>
      <c r="B24" s="116">
        <f t="shared" si="0"/>
        <v>19</v>
      </c>
      <c r="C24" s="116">
        <f t="shared" si="0"/>
        <v>20</v>
      </c>
      <c r="D24" s="116">
        <f t="shared" si="0"/>
        <v>21</v>
      </c>
      <c r="E24" s="116">
        <f t="shared" si="0"/>
        <v>22</v>
      </c>
      <c r="F24" s="144">
        <f t="shared" si="0"/>
        <v>23</v>
      </c>
      <c r="G24" s="143"/>
      <c r="H24" s="120">
        <f t="shared" si="1"/>
        <v>24</v>
      </c>
      <c r="I24" s="118"/>
      <c r="J24" s="120">
        <f t="shared" si="7"/>
        <v>53</v>
      </c>
      <c r="K24" s="278">
        <f t="shared" si="8"/>
        <v>54</v>
      </c>
      <c r="L24" s="116">
        <f t="shared" si="9"/>
        <v>55</v>
      </c>
      <c r="M24" s="116">
        <f t="shared" si="9"/>
        <v>56</v>
      </c>
      <c r="N24" s="116">
        <f t="shared" si="9"/>
        <v>57</v>
      </c>
      <c r="O24" s="144">
        <f t="shared" si="9"/>
        <v>58</v>
      </c>
      <c r="P24" s="143" t="s">
        <v>119</v>
      </c>
      <c r="Q24" s="120">
        <f t="shared" si="10"/>
        <v>59</v>
      </c>
      <c r="R24" s="118"/>
      <c r="S24" s="120">
        <f t="shared" si="11"/>
        <v>81</v>
      </c>
      <c r="T24" s="172">
        <f t="shared" si="12"/>
        <v>82</v>
      </c>
      <c r="U24" s="116">
        <f t="shared" si="13"/>
        <v>83</v>
      </c>
      <c r="V24" s="116">
        <f t="shared" si="13"/>
        <v>84</v>
      </c>
      <c r="W24" s="116">
        <f t="shared" si="13"/>
        <v>85</v>
      </c>
      <c r="X24" s="144">
        <f t="shared" si="13"/>
        <v>86</v>
      </c>
      <c r="Y24" s="143" t="s">
        <v>119</v>
      </c>
      <c r="Z24" s="120">
        <f t="shared" si="14"/>
        <v>87</v>
      </c>
      <c r="AB24" s="120">
        <f t="shared" si="15"/>
        <v>109</v>
      </c>
      <c r="AC24" s="172">
        <f t="shared" si="2"/>
        <v>110</v>
      </c>
      <c r="AD24" s="116">
        <f t="shared" si="2"/>
        <v>111</v>
      </c>
      <c r="AE24" s="116">
        <f t="shared" si="2"/>
        <v>112</v>
      </c>
      <c r="AF24" s="116">
        <f t="shared" si="2"/>
        <v>113</v>
      </c>
      <c r="AG24" s="162">
        <f t="shared" si="2"/>
        <v>114</v>
      </c>
      <c r="AH24" s="163" t="s">
        <v>119</v>
      </c>
      <c r="AI24" s="120">
        <f t="shared" si="3"/>
        <v>115</v>
      </c>
      <c r="AJ24" s="118"/>
      <c r="AK24" s="120">
        <f t="shared" si="16"/>
        <v>137</v>
      </c>
      <c r="AL24" s="207">
        <f t="shared" si="17"/>
        <v>138</v>
      </c>
      <c r="AM24" s="116">
        <f t="shared" si="17"/>
        <v>139</v>
      </c>
      <c r="AN24" s="116">
        <f t="shared" si="17"/>
        <v>140</v>
      </c>
      <c r="AO24" s="116">
        <f t="shared" si="17"/>
        <v>141</v>
      </c>
      <c r="AP24" s="144">
        <f t="shared" si="17"/>
        <v>142</v>
      </c>
      <c r="AQ24" s="143" t="s">
        <v>119</v>
      </c>
      <c r="AR24" s="120">
        <f t="shared" si="5"/>
        <v>143</v>
      </c>
    </row>
    <row r="25" spans="1:44" ht="14.1" customHeight="1" x14ac:dyDescent="0.2">
      <c r="A25" s="119">
        <f t="shared" si="6"/>
        <v>25</v>
      </c>
      <c r="B25" s="115">
        <f t="shared" si="0"/>
        <v>26</v>
      </c>
      <c r="C25" s="115">
        <f t="shared" si="0"/>
        <v>27</v>
      </c>
      <c r="D25" s="115">
        <f>C25+1</f>
        <v>28</v>
      </c>
      <c r="E25" s="115">
        <f t="shared" si="0"/>
        <v>29</v>
      </c>
      <c r="F25" s="572">
        <f t="shared" ref="F25:F26" si="18">E25+1</f>
        <v>30</v>
      </c>
      <c r="G25" s="488"/>
      <c r="H25" s="341">
        <v>31</v>
      </c>
      <c r="I25" s="225"/>
      <c r="J25" s="119"/>
      <c r="K25" s="115"/>
      <c r="L25" s="115"/>
      <c r="M25" s="115"/>
      <c r="N25" s="115"/>
      <c r="O25" s="572"/>
      <c r="P25" s="488"/>
      <c r="Q25" s="121"/>
      <c r="R25" s="225"/>
      <c r="S25" s="119">
        <f t="shared" si="11"/>
        <v>29</v>
      </c>
      <c r="T25" s="115">
        <f t="shared" si="12"/>
        <v>30</v>
      </c>
      <c r="U25" s="115">
        <f>T25+1</f>
        <v>31</v>
      </c>
      <c r="V25" s="115"/>
      <c r="W25" s="117"/>
      <c r="X25" s="329"/>
      <c r="Y25" s="330"/>
      <c r="Z25" s="121"/>
      <c r="AB25" s="119">
        <f t="shared" si="15"/>
        <v>26</v>
      </c>
      <c r="AC25" s="188">
        <f t="shared" si="2"/>
        <v>27</v>
      </c>
      <c r="AD25" s="115">
        <f>AC25+1</f>
        <v>28</v>
      </c>
      <c r="AE25" s="115">
        <f>AD25+1</f>
        <v>29</v>
      </c>
      <c r="AF25" s="115">
        <v>30</v>
      </c>
      <c r="AG25" s="491"/>
      <c r="AH25" s="492"/>
      <c r="AI25" s="121"/>
      <c r="AJ25" s="225"/>
      <c r="AK25" s="119">
        <f t="shared" si="16"/>
        <v>24</v>
      </c>
      <c r="AL25" s="188">
        <f t="shared" si="17"/>
        <v>25</v>
      </c>
      <c r="AM25" s="115">
        <f t="shared" si="17"/>
        <v>26</v>
      </c>
      <c r="AN25" s="115">
        <f t="shared" si="17"/>
        <v>27</v>
      </c>
      <c r="AO25" s="117">
        <f>AN25+1</f>
        <v>28</v>
      </c>
      <c r="AP25" s="487">
        <f>AO25+1</f>
        <v>29</v>
      </c>
      <c r="AQ25" s="488"/>
      <c r="AR25" s="121">
        <f t="shared" si="5"/>
        <v>30</v>
      </c>
    </row>
    <row r="26" spans="1:44" s="241" customFormat="1" ht="9.9499999999999993" customHeight="1" x14ac:dyDescent="0.2">
      <c r="A26" s="120">
        <f>H24+1</f>
        <v>25</v>
      </c>
      <c r="B26" s="116">
        <f>A26+1</f>
        <v>26</v>
      </c>
      <c r="C26" s="116">
        <f>B26+1</f>
        <v>27</v>
      </c>
      <c r="D26" s="116">
        <f>C26+1</f>
        <v>28</v>
      </c>
      <c r="E26" s="116">
        <f>D26+1</f>
        <v>29</v>
      </c>
      <c r="F26" s="340">
        <f t="shared" si="18"/>
        <v>30</v>
      </c>
      <c r="G26" s="143" t="s">
        <v>119</v>
      </c>
      <c r="H26" s="281">
        <v>31</v>
      </c>
      <c r="I26" s="118"/>
      <c r="J26" s="120"/>
      <c r="K26" s="116"/>
      <c r="L26" s="116"/>
      <c r="M26" s="116"/>
      <c r="N26" s="116"/>
      <c r="O26" s="331"/>
      <c r="P26" s="143"/>
      <c r="Q26" s="120"/>
      <c r="R26" s="118"/>
      <c r="S26" s="120">
        <f>Z24+1</f>
        <v>88</v>
      </c>
      <c r="T26" s="116">
        <f>S26+1</f>
        <v>89</v>
      </c>
      <c r="U26" s="116">
        <f>T26+1</f>
        <v>90</v>
      </c>
      <c r="V26" s="116"/>
      <c r="W26" s="116"/>
      <c r="X26" s="290"/>
      <c r="Y26" s="291"/>
      <c r="Z26" s="120"/>
      <c r="AA26" s="226"/>
      <c r="AB26" s="120">
        <f>AI24+1</f>
        <v>116</v>
      </c>
      <c r="AC26" s="172">
        <f>AB26+1</f>
        <v>117</v>
      </c>
      <c r="AD26" s="116">
        <f>AC26+1</f>
        <v>118</v>
      </c>
      <c r="AE26" s="116">
        <f>AD26+1</f>
        <v>119</v>
      </c>
      <c r="AF26" s="116">
        <f>AE26+1</f>
        <v>120</v>
      </c>
      <c r="AG26" s="162"/>
      <c r="AH26" s="163"/>
      <c r="AI26" s="120"/>
      <c r="AJ26" s="118"/>
      <c r="AK26" s="120">
        <f>AR24+1</f>
        <v>144</v>
      </c>
      <c r="AL26" s="172">
        <f>AK26+1</f>
        <v>145</v>
      </c>
      <c r="AM26" s="116">
        <f>AL26+1</f>
        <v>146</v>
      </c>
      <c r="AN26" s="116">
        <f>AM26+1</f>
        <v>147</v>
      </c>
      <c r="AO26" s="116">
        <f>AN26+1</f>
        <v>148</v>
      </c>
      <c r="AP26" s="144">
        <f>AO26+1</f>
        <v>149</v>
      </c>
      <c r="AQ26" s="143"/>
      <c r="AR26" s="120">
        <f t="shared" si="5"/>
        <v>150</v>
      </c>
    </row>
    <row r="27" spans="1:44" s="241" customFormat="1" ht="14.1" customHeight="1" x14ac:dyDescent="0.2">
      <c r="A27" s="250"/>
      <c r="B27" s="251"/>
      <c r="C27" s="251"/>
      <c r="D27" s="251"/>
      <c r="E27" s="251"/>
      <c r="F27" s="252"/>
      <c r="G27" s="242"/>
      <c r="H27" s="250"/>
      <c r="I27" s="118"/>
      <c r="J27" s="250"/>
      <c r="K27" s="251"/>
      <c r="L27" s="251"/>
      <c r="M27" s="251"/>
      <c r="N27" s="251"/>
      <c r="O27" s="252"/>
      <c r="P27" s="253"/>
      <c r="Q27" s="250"/>
      <c r="R27" s="118"/>
      <c r="S27" s="267"/>
      <c r="T27" s="115"/>
      <c r="U27" s="268"/>
      <c r="V27" s="268"/>
      <c r="W27" s="268"/>
      <c r="X27" s="269"/>
      <c r="Y27" s="253"/>
      <c r="Z27" s="267"/>
      <c r="AB27" s="250"/>
      <c r="AC27" s="254"/>
      <c r="AD27" s="251"/>
      <c r="AE27" s="251"/>
      <c r="AF27" s="251"/>
      <c r="AG27" s="255"/>
      <c r="AH27" s="256"/>
      <c r="AI27" s="250"/>
      <c r="AJ27" s="118"/>
      <c r="AK27" s="250">
        <v>30</v>
      </c>
      <c r="AL27" s="254"/>
      <c r="AM27" s="251"/>
      <c r="AN27" s="251"/>
      <c r="AO27" s="251"/>
      <c r="AP27" s="252"/>
      <c r="AQ27" s="253"/>
      <c r="AR27" s="250"/>
    </row>
    <row r="28" spans="1:44" s="241" customFormat="1" ht="9.9499999999999993" customHeight="1" x14ac:dyDescent="0.2">
      <c r="A28" s="257"/>
      <c r="B28" s="258"/>
      <c r="C28" s="258"/>
      <c r="D28" s="258"/>
      <c r="E28" s="258"/>
      <c r="F28" s="259"/>
      <c r="G28" s="260"/>
      <c r="H28" s="261"/>
      <c r="I28" s="237"/>
      <c r="J28" s="257"/>
      <c r="K28" s="258"/>
      <c r="L28" s="258"/>
      <c r="M28" s="258"/>
      <c r="N28" s="258"/>
      <c r="O28" s="259"/>
      <c r="P28" s="260"/>
      <c r="Q28" s="261"/>
      <c r="R28" s="237"/>
      <c r="S28" s="272"/>
      <c r="T28" s="116"/>
      <c r="U28" s="79"/>
      <c r="V28" s="79"/>
      <c r="W28" s="79"/>
      <c r="X28" s="270"/>
      <c r="Y28" s="271"/>
      <c r="Z28" s="76"/>
      <c r="AA28" s="263"/>
      <c r="AB28" s="257"/>
      <c r="AC28" s="264"/>
      <c r="AD28" s="258"/>
      <c r="AE28" s="258"/>
      <c r="AF28" s="258"/>
      <c r="AG28" s="265"/>
      <c r="AH28" s="266"/>
      <c r="AI28" s="261"/>
      <c r="AJ28" s="237"/>
      <c r="AK28" s="120">
        <f>AR26+1</f>
        <v>151</v>
      </c>
      <c r="AL28" s="264"/>
      <c r="AM28" s="258"/>
      <c r="AN28" s="258"/>
      <c r="AO28" s="262"/>
      <c r="AP28" s="259"/>
      <c r="AQ28" s="238"/>
      <c r="AR28" s="261"/>
    </row>
    <row r="29" spans="1:44" ht="14.1" hidden="1" customHeight="1" outlineLevel="1" x14ac:dyDescent="0.2">
      <c r="A29" s="119"/>
      <c r="B29" s="115"/>
      <c r="C29" s="115"/>
      <c r="D29" s="117"/>
      <c r="E29" s="117"/>
      <c r="F29" s="487"/>
      <c r="G29" s="488"/>
      <c r="H29" s="121"/>
      <c r="I29" s="225"/>
      <c r="J29" s="119"/>
      <c r="K29" s="115"/>
      <c r="L29" s="115"/>
      <c r="M29" s="117"/>
      <c r="N29" s="117"/>
      <c r="O29" s="487"/>
      <c r="P29" s="488"/>
      <c r="Q29" s="121"/>
      <c r="R29" s="225"/>
      <c r="S29" s="119"/>
      <c r="T29" s="115"/>
      <c r="U29" s="115"/>
      <c r="V29" s="117"/>
      <c r="W29" s="117"/>
      <c r="X29" s="487"/>
      <c r="Y29" s="488"/>
      <c r="Z29" s="121"/>
      <c r="AB29" s="119"/>
      <c r="AC29" s="115"/>
      <c r="AD29" s="115"/>
      <c r="AE29" s="117"/>
      <c r="AF29" s="117"/>
      <c r="AG29" s="487"/>
      <c r="AH29" s="488"/>
      <c r="AI29" s="121"/>
      <c r="AJ29" s="225"/>
      <c r="AK29" s="119"/>
      <c r="AL29" s="115"/>
      <c r="AM29" s="115"/>
      <c r="AN29" s="117"/>
      <c r="AO29" s="117"/>
      <c r="AP29" s="487"/>
      <c r="AQ29" s="488"/>
      <c r="AR29" s="121"/>
    </row>
    <row r="30" spans="1:44" ht="9.9499999999999993" hidden="1" customHeight="1" outlineLevel="1" x14ac:dyDescent="0.2">
      <c r="A30" s="120"/>
      <c r="B30" s="116"/>
      <c r="C30" s="116"/>
      <c r="D30" s="116"/>
      <c r="E30" s="116"/>
      <c r="F30" s="144"/>
      <c r="G30" s="143"/>
      <c r="H30" s="120"/>
      <c r="I30" s="118"/>
      <c r="J30" s="120"/>
      <c r="K30" s="116"/>
      <c r="L30" s="116"/>
      <c r="M30" s="116"/>
      <c r="N30" s="116"/>
      <c r="O30" s="144"/>
      <c r="P30" s="143"/>
      <c r="Q30" s="120"/>
      <c r="R30" s="118"/>
      <c r="S30" s="120"/>
      <c r="T30" s="116"/>
      <c r="U30" s="116"/>
      <c r="V30" s="116"/>
      <c r="W30" s="116"/>
      <c r="X30" s="144"/>
      <c r="Y30" s="143"/>
      <c r="Z30" s="120"/>
      <c r="AB30" s="120"/>
      <c r="AC30" s="116"/>
      <c r="AD30" s="116"/>
      <c r="AE30" s="116"/>
      <c r="AF30" s="116"/>
      <c r="AG30" s="144"/>
      <c r="AH30" s="143"/>
      <c r="AI30" s="120"/>
      <c r="AJ30" s="118"/>
      <c r="AK30" s="120"/>
      <c r="AL30" s="116"/>
      <c r="AM30" s="116"/>
      <c r="AN30" s="116"/>
      <c r="AO30" s="116"/>
      <c r="AP30" s="144"/>
      <c r="AQ30" s="143"/>
      <c r="AR30" s="120"/>
    </row>
    <row r="31" spans="1:44" ht="2.1" customHeight="1" collapsed="1" x14ac:dyDescent="0.2"/>
    <row r="32" spans="1:44" ht="9.9499999999999993" hidden="1" customHeight="1" outlineLevel="1" x14ac:dyDescent="0.2">
      <c r="A32" s="493" t="s">
        <v>28</v>
      </c>
      <c r="B32" s="494"/>
      <c r="C32" s="494"/>
      <c r="D32" s="495"/>
      <c r="E32" s="496" t="s">
        <v>40</v>
      </c>
      <c r="F32" s="497"/>
      <c r="G32" s="497"/>
      <c r="H32" s="498"/>
      <c r="I32" s="5"/>
      <c r="J32" s="493" t="s">
        <v>28</v>
      </c>
      <c r="K32" s="494"/>
      <c r="L32" s="494"/>
      <c r="M32" s="495"/>
      <c r="N32" s="496" t="s">
        <v>40</v>
      </c>
      <c r="O32" s="497"/>
      <c r="P32" s="497"/>
      <c r="Q32" s="498"/>
      <c r="R32" s="5"/>
      <c r="S32" s="493" t="s">
        <v>28</v>
      </c>
      <c r="T32" s="494"/>
      <c r="U32" s="494"/>
      <c r="V32" s="495"/>
      <c r="W32" s="496" t="s">
        <v>40</v>
      </c>
      <c r="X32" s="497"/>
      <c r="Y32" s="497"/>
      <c r="Z32" s="498"/>
      <c r="AA32" s="5"/>
      <c r="AB32" s="493" t="s">
        <v>28</v>
      </c>
      <c r="AC32" s="494"/>
      <c r="AD32" s="494"/>
      <c r="AE32" s="495"/>
      <c r="AF32" s="496" t="s">
        <v>40</v>
      </c>
      <c r="AG32" s="497"/>
      <c r="AH32" s="497"/>
      <c r="AI32" s="498"/>
      <c r="AJ32" s="5"/>
      <c r="AK32" s="493" t="s">
        <v>28</v>
      </c>
      <c r="AL32" s="494"/>
      <c r="AM32" s="494"/>
      <c r="AN32" s="495"/>
      <c r="AO32" s="496" t="s">
        <v>40</v>
      </c>
      <c r="AP32" s="497"/>
      <c r="AQ32" s="497"/>
      <c r="AR32" s="498"/>
    </row>
    <row r="33" spans="1:58" ht="9.9499999999999993" hidden="1" customHeight="1" outlineLevel="1" x14ac:dyDescent="0.2">
      <c r="A33" s="499"/>
      <c r="B33" s="500"/>
      <c r="C33" s="500"/>
      <c r="D33" s="501"/>
      <c r="E33" s="502" t="str">
        <f>IF(OR($AE$4=0,$AE$4=""),"",IF((INT($AE$4*100+0.5)-INT(A33*100+0.5))/100=0,"0",(INT($AE$4*100+0.5)-INT(A33*100+0.5))/100))</f>
        <v/>
      </c>
      <c r="F33" s="503"/>
      <c r="G33" s="503"/>
      <c r="H33" s="504"/>
      <c r="I33" s="5"/>
      <c r="J33" s="499"/>
      <c r="K33" s="500"/>
      <c r="L33" s="500"/>
      <c r="M33" s="501"/>
      <c r="N33" s="502" t="str">
        <f>IF(OR($AE$4=0,$AE$4=""),"",IF((INT(N13*100+0.5)-INT(J33*100+0.5))/100=0,"0",(INT(E33*100+0.5)-INT(J33*100+0.5))/100))</f>
        <v/>
      </c>
      <c r="O33" s="503"/>
      <c r="P33" s="503"/>
      <c r="Q33" s="504"/>
      <c r="R33" s="5"/>
      <c r="S33" s="499"/>
      <c r="T33" s="500"/>
      <c r="U33" s="500"/>
      <c r="V33" s="501"/>
      <c r="W33" s="502" t="str">
        <f>IF(OR($AE$4=0,$AE$4=""),"",IF((INT(W13*100+0.5)-INT(S33*100+0.5))/100=0,"0",(INT(N33*100+0.5)-INT(S33*100+0.5))/100))</f>
        <v/>
      </c>
      <c r="X33" s="503"/>
      <c r="Y33" s="503"/>
      <c r="Z33" s="504"/>
      <c r="AA33" s="5"/>
      <c r="AB33" s="499"/>
      <c r="AC33" s="500"/>
      <c r="AD33" s="500"/>
      <c r="AE33" s="501"/>
      <c r="AF33" s="502" t="str">
        <f>IF(OR($AE$4=0,$AE$4=""),"",IF((INT(AF13*100+0.5)-INT(AB33*100+0.5))/100=0,"0",(INT(W33*100+0.5)-INT(AB33*100+0.5))/100))</f>
        <v/>
      </c>
      <c r="AG33" s="503"/>
      <c r="AH33" s="503"/>
      <c r="AI33" s="504"/>
      <c r="AJ33" s="5"/>
      <c r="AK33" s="499"/>
      <c r="AL33" s="500"/>
      <c r="AM33" s="500"/>
      <c r="AN33" s="501"/>
      <c r="AO33" s="502" t="str">
        <f>IF(OR($AE$4=0,$AE$4=""),"",IF((INT(AO13*100+0.5)-INT(AK33*100+0.5))/100=0,"0",(INT(AF33*100+0.5)-INT(AK33*100+0.5))/100))</f>
        <v/>
      </c>
      <c r="AP33" s="503"/>
      <c r="AQ33" s="503"/>
      <c r="AR33" s="504"/>
    </row>
    <row r="34" spans="1:58" ht="6" customHeight="1" collapsed="1" x14ac:dyDescent="0.2">
      <c r="BF34" s="356" t="s">
        <v>166</v>
      </c>
    </row>
    <row r="35" spans="1:58" ht="12" customHeight="1" x14ac:dyDescent="0.2">
      <c r="A35" s="122" t="s">
        <v>12</v>
      </c>
      <c r="B35" s="123"/>
      <c r="C35" s="123"/>
      <c r="D35" s="123"/>
      <c r="E35" s="123"/>
      <c r="F35" s="123"/>
      <c r="G35" s="123"/>
      <c r="H35" s="124"/>
      <c r="J35" s="122" t="s">
        <v>13</v>
      </c>
      <c r="K35" s="123"/>
      <c r="L35" s="123"/>
      <c r="M35" s="123"/>
      <c r="N35" s="123"/>
      <c r="O35" s="123"/>
      <c r="P35" s="123"/>
      <c r="Q35" s="124"/>
      <c r="S35" s="122" t="s">
        <v>14</v>
      </c>
      <c r="T35" s="123"/>
      <c r="U35" s="123"/>
      <c r="V35" s="123"/>
      <c r="W35" s="123"/>
      <c r="X35" s="123"/>
      <c r="Y35" s="123"/>
      <c r="Z35" s="124"/>
      <c r="AB35" s="122" t="s">
        <v>15</v>
      </c>
      <c r="AC35" s="123"/>
      <c r="AD35" s="123"/>
      <c r="AE35" s="123"/>
      <c r="AF35" s="123"/>
      <c r="AG35" s="123"/>
      <c r="AH35" s="123"/>
      <c r="AI35" s="124"/>
      <c r="AJ35" s="8"/>
      <c r="AK35" s="122" t="s">
        <v>16</v>
      </c>
      <c r="AL35" s="123"/>
      <c r="AM35" s="123"/>
      <c r="AN35" s="123"/>
      <c r="AO35" s="123"/>
      <c r="AP35" s="123"/>
      <c r="AQ35" s="123"/>
      <c r="AR35" s="124"/>
    </row>
    <row r="36" spans="1:58" ht="12" customHeight="1" x14ac:dyDescent="0.2">
      <c r="A36" s="9" t="s">
        <v>0</v>
      </c>
      <c r="B36" s="10" t="s">
        <v>1</v>
      </c>
      <c r="C36" s="10" t="s">
        <v>2</v>
      </c>
      <c r="D36" s="10" t="s">
        <v>3</v>
      </c>
      <c r="E36" s="10" t="s">
        <v>4</v>
      </c>
      <c r="F36" s="485" t="s">
        <v>5</v>
      </c>
      <c r="G36" s="486"/>
      <c r="H36" s="9" t="s">
        <v>6</v>
      </c>
      <c r="J36" s="9" t="s">
        <v>0</v>
      </c>
      <c r="K36" s="10" t="s">
        <v>1</v>
      </c>
      <c r="L36" s="10" t="s">
        <v>2</v>
      </c>
      <c r="M36" s="10" t="s">
        <v>3</v>
      </c>
      <c r="N36" s="10" t="s">
        <v>4</v>
      </c>
      <c r="O36" s="485" t="s">
        <v>5</v>
      </c>
      <c r="P36" s="486"/>
      <c r="Q36" s="9" t="s">
        <v>6</v>
      </c>
      <c r="S36" s="9" t="s">
        <v>0</v>
      </c>
      <c r="T36" s="10" t="s">
        <v>1</v>
      </c>
      <c r="U36" s="10" t="s">
        <v>2</v>
      </c>
      <c r="V36" s="10" t="s">
        <v>3</v>
      </c>
      <c r="W36" s="10" t="s">
        <v>4</v>
      </c>
      <c r="X36" s="485" t="s">
        <v>5</v>
      </c>
      <c r="Y36" s="486"/>
      <c r="Z36" s="9" t="s">
        <v>6</v>
      </c>
      <c r="AB36" s="9" t="s">
        <v>0</v>
      </c>
      <c r="AC36" s="10" t="s">
        <v>1</v>
      </c>
      <c r="AD36" s="10" t="s">
        <v>2</v>
      </c>
      <c r="AE36" s="10" t="s">
        <v>3</v>
      </c>
      <c r="AF36" s="10" t="s">
        <v>4</v>
      </c>
      <c r="AG36" s="485" t="s">
        <v>5</v>
      </c>
      <c r="AH36" s="486"/>
      <c r="AI36" s="9" t="s">
        <v>6</v>
      </c>
      <c r="AJ36" s="8"/>
      <c r="AK36" s="9" t="s">
        <v>0</v>
      </c>
      <c r="AL36" s="10" t="s">
        <v>1</v>
      </c>
      <c r="AM36" s="10" t="s">
        <v>2</v>
      </c>
      <c r="AN36" s="10" t="s">
        <v>3</v>
      </c>
      <c r="AO36" s="10" t="s">
        <v>4</v>
      </c>
      <c r="AP36" s="485" t="s">
        <v>5</v>
      </c>
      <c r="AQ36" s="486"/>
      <c r="AR36" s="9" t="s">
        <v>6</v>
      </c>
    </row>
    <row r="37" spans="1:58" ht="14.1" customHeight="1" x14ac:dyDescent="0.2">
      <c r="A37" s="119"/>
      <c r="B37" s="115">
        <f>A37+1</f>
        <v>1</v>
      </c>
      <c r="C37" s="115">
        <f t="shared" ref="C37:F38" si="19">B37+1</f>
        <v>2</v>
      </c>
      <c r="D37" s="115">
        <f t="shared" si="19"/>
        <v>3</v>
      </c>
      <c r="E37" s="115">
        <f t="shared" si="19"/>
        <v>4</v>
      </c>
      <c r="F37" s="572">
        <f t="shared" si="19"/>
        <v>5</v>
      </c>
      <c r="G37" s="589"/>
      <c r="H37" s="121">
        <f t="shared" ref="H37:H44" si="20">F37+1</f>
        <v>6</v>
      </c>
      <c r="J37" s="119"/>
      <c r="K37" s="277"/>
      <c r="L37" s="188"/>
      <c r="M37" s="231">
        <f>L37+1</f>
        <v>1</v>
      </c>
      <c r="N37" s="117">
        <f t="shared" ref="K37:O46" si="21">M37+1</f>
        <v>2</v>
      </c>
      <c r="O37" s="487">
        <f t="shared" si="21"/>
        <v>3</v>
      </c>
      <c r="P37" s="488"/>
      <c r="Q37" s="121">
        <f t="shared" ref="Q37:Q44" si="22">O37+1</f>
        <v>4</v>
      </c>
      <c r="S37" s="119"/>
      <c r="T37" s="188"/>
      <c r="U37" s="188"/>
      <c r="V37" s="117"/>
      <c r="W37" s="117"/>
      <c r="X37" s="487"/>
      <c r="Y37" s="488"/>
      <c r="Z37" s="121">
        <f t="shared" ref="Z37:Z44" si="23">X37+1</f>
        <v>1</v>
      </c>
      <c r="AB37" s="121"/>
      <c r="AC37" s="188"/>
      <c r="AD37" s="115">
        <f t="shared" ref="AC37:AG40" si="24">AC37+1</f>
        <v>1</v>
      </c>
      <c r="AE37" s="115">
        <f t="shared" si="24"/>
        <v>2</v>
      </c>
      <c r="AF37" s="115">
        <f t="shared" si="24"/>
        <v>3</v>
      </c>
      <c r="AG37" s="487">
        <f t="shared" si="24"/>
        <v>4</v>
      </c>
      <c r="AH37" s="510"/>
      <c r="AI37" s="279">
        <f t="shared" ref="AI37:AI44" si="25">AG37+1</f>
        <v>5</v>
      </c>
      <c r="AJ37" s="225"/>
      <c r="AK37" s="119"/>
      <c r="AL37" s="188"/>
      <c r="AM37" s="115"/>
      <c r="AN37" s="117"/>
      <c r="AO37" s="117">
        <f t="shared" ref="AO37:AP38" si="26">AN37+1</f>
        <v>1</v>
      </c>
      <c r="AP37" s="487">
        <f t="shared" si="26"/>
        <v>2</v>
      </c>
      <c r="AQ37" s="488"/>
      <c r="AR37" s="121">
        <f t="shared" ref="AR37:AR44" si="27">AP37+1</f>
        <v>3</v>
      </c>
    </row>
    <row r="38" spans="1:58" ht="9.9499999999999993" customHeight="1" x14ac:dyDescent="0.2">
      <c r="A38" s="120"/>
      <c r="B38" s="116">
        <f>AK28+1</f>
        <v>152</v>
      </c>
      <c r="C38" s="116">
        <f t="shared" si="19"/>
        <v>153</v>
      </c>
      <c r="D38" s="116">
        <f t="shared" si="19"/>
        <v>154</v>
      </c>
      <c r="E38" s="116">
        <f t="shared" si="19"/>
        <v>155</v>
      </c>
      <c r="F38" s="340">
        <f t="shared" si="19"/>
        <v>156</v>
      </c>
      <c r="G38" s="143" t="s">
        <v>119</v>
      </c>
      <c r="H38" s="228">
        <f>F38+1</f>
        <v>157</v>
      </c>
      <c r="J38" s="120"/>
      <c r="K38" s="278"/>
      <c r="L38" s="172"/>
      <c r="M38" s="228">
        <f>C46+1</f>
        <v>182</v>
      </c>
      <c r="N38" s="116">
        <f t="shared" si="21"/>
        <v>183</v>
      </c>
      <c r="O38" s="144">
        <f t="shared" si="21"/>
        <v>184</v>
      </c>
      <c r="P38" s="143" t="s">
        <v>119</v>
      </c>
      <c r="Q38" s="120">
        <f t="shared" si="22"/>
        <v>185</v>
      </c>
      <c r="S38" s="120"/>
      <c r="T38" s="172"/>
      <c r="U38" s="172"/>
      <c r="V38" s="116"/>
      <c r="W38" s="116"/>
      <c r="X38" s="144"/>
      <c r="Y38" s="143"/>
      <c r="Z38" s="120">
        <f>O46+1</f>
        <v>213</v>
      </c>
      <c r="AB38" s="273"/>
      <c r="AC38" s="357"/>
      <c r="AD38" s="276">
        <f>T48+1</f>
        <v>244</v>
      </c>
      <c r="AE38" s="275">
        <f t="shared" si="24"/>
        <v>245</v>
      </c>
      <c r="AF38" s="275">
        <f t="shared" si="24"/>
        <v>246</v>
      </c>
      <c r="AG38" s="282">
        <f t="shared" si="24"/>
        <v>247</v>
      </c>
      <c r="AH38" s="274"/>
      <c r="AI38" s="283">
        <f t="shared" si="25"/>
        <v>248</v>
      </c>
      <c r="AJ38" s="118"/>
      <c r="AK38" s="120"/>
      <c r="AL38" s="172"/>
      <c r="AM38" s="172"/>
      <c r="AN38" s="116"/>
      <c r="AO38" s="116">
        <f>AE46+1</f>
        <v>274</v>
      </c>
      <c r="AP38" s="144">
        <f t="shared" si="26"/>
        <v>275</v>
      </c>
      <c r="AQ38" s="143"/>
      <c r="AR38" s="120">
        <f t="shared" si="27"/>
        <v>276</v>
      </c>
    </row>
    <row r="39" spans="1:58" ht="14.1" customHeight="1" x14ac:dyDescent="0.2">
      <c r="A39" s="119">
        <f t="shared" ref="A39:A46" si="28">H37+1</f>
        <v>7</v>
      </c>
      <c r="B39" s="115">
        <f t="shared" ref="B39:F46" si="29">A39+1</f>
        <v>8</v>
      </c>
      <c r="C39" s="115">
        <f t="shared" si="29"/>
        <v>9</v>
      </c>
      <c r="D39" s="117">
        <f t="shared" si="29"/>
        <v>10</v>
      </c>
      <c r="E39" s="117">
        <f t="shared" si="29"/>
        <v>11</v>
      </c>
      <c r="F39" s="487">
        <f t="shared" si="29"/>
        <v>12</v>
      </c>
      <c r="G39" s="590"/>
      <c r="H39" s="121">
        <f t="shared" si="20"/>
        <v>13</v>
      </c>
      <c r="J39" s="119">
        <f t="shared" ref="J39:J46" si="30">Q37+1</f>
        <v>5</v>
      </c>
      <c r="K39" s="188">
        <f t="shared" si="21"/>
        <v>6</v>
      </c>
      <c r="L39" s="115">
        <f t="shared" si="21"/>
        <v>7</v>
      </c>
      <c r="M39" s="117">
        <f t="shared" si="21"/>
        <v>8</v>
      </c>
      <c r="N39" s="117">
        <f t="shared" si="21"/>
        <v>9</v>
      </c>
      <c r="O39" s="487">
        <f t="shared" si="21"/>
        <v>10</v>
      </c>
      <c r="P39" s="488"/>
      <c r="Q39" s="121">
        <f t="shared" si="22"/>
        <v>11</v>
      </c>
      <c r="S39" s="119">
        <f t="shared" ref="S39:S46" si="31">Z37+1</f>
        <v>2</v>
      </c>
      <c r="T39" s="206">
        <f t="shared" ref="T39:X46" si="32">S39+1</f>
        <v>3</v>
      </c>
      <c r="U39" s="115">
        <f t="shared" si="32"/>
        <v>4</v>
      </c>
      <c r="V39" s="117">
        <f t="shared" si="32"/>
        <v>5</v>
      </c>
      <c r="W39" s="117">
        <f t="shared" si="32"/>
        <v>6</v>
      </c>
      <c r="X39" s="487">
        <f t="shared" si="32"/>
        <v>7</v>
      </c>
      <c r="Y39" s="488"/>
      <c r="Z39" s="121">
        <f t="shared" si="23"/>
        <v>8</v>
      </c>
      <c r="AB39" s="121">
        <f t="shared" ref="AB39:AB46" si="33">AI37+1</f>
        <v>6</v>
      </c>
      <c r="AC39" s="227">
        <f t="shared" si="24"/>
        <v>7</v>
      </c>
      <c r="AD39" s="115">
        <f t="shared" si="24"/>
        <v>8</v>
      </c>
      <c r="AE39" s="115">
        <f t="shared" si="24"/>
        <v>9</v>
      </c>
      <c r="AF39" s="117">
        <f t="shared" si="24"/>
        <v>10</v>
      </c>
      <c r="AG39" s="487">
        <f t="shared" si="24"/>
        <v>11</v>
      </c>
      <c r="AH39" s="590"/>
      <c r="AI39" s="206">
        <f t="shared" si="25"/>
        <v>12</v>
      </c>
      <c r="AJ39" s="225"/>
      <c r="AK39" s="119">
        <f t="shared" ref="AK39:AK46" si="34">AR37+1</f>
        <v>4</v>
      </c>
      <c r="AL39" s="277">
        <f t="shared" ref="AL39:AP46" si="35">AK39+1</f>
        <v>5</v>
      </c>
      <c r="AM39" s="115">
        <f t="shared" si="35"/>
        <v>6</v>
      </c>
      <c r="AN39" s="117">
        <f t="shared" si="35"/>
        <v>7</v>
      </c>
      <c r="AO39" s="117">
        <f t="shared" si="35"/>
        <v>8</v>
      </c>
      <c r="AP39" s="487">
        <f t="shared" si="35"/>
        <v>9</v>
      </c>
      <c r="AQ39" s="488"/>
      <c r="AR39" s="121">
        <f t="shared" si="27"/>
        <v>10</v>
      </c>
    </row>
    <row r="40" spans="1:58" ht="9.9499999999999993" customHeight="1" x14ac:dyDescent="0.2">
      <c r="A40" s="120">
        <f t="shared" si="28"/>
        <v>158</v>
      </c>
      <c r="B40" s="116">
        <f t="shared" si="29"/>
        <v>159</v>
      </c>
      <c r="C40" s="116">
        <f t="shared" si="29"/>
        <v>160</v>
      </c>
      <c r="D40" s="116">
        <f t="shared" si="29"/>
        <v>161</v>
      </c>
      <c r="E40" s="116">
        <f t="shared" si="29"/>
        <v>162</v>
      </c>
      <c r="F40" s="144">
        <f t="shared" si="29"/>
        <v>163</v>
      </c>
      <c r="G40" s="143"/>
      <c r="H40" s="120">
        <f t="shared" si="20"/>
        <v>164</v>
      </c>
      <c r="J40" s="120">
        <f t="shared" si="30"/>
        <v>186</v>
      </c>
      <c r="K40" s="172">
        <f t="shared" si="21"/>
        <v>187</v>
      </c>
      <c r="L40" s="116">
        <f t="shared" si="21"/>
        <v>188</v>
      </c>
      <c r="M40" s="116">
        <f t="shared" si="21"/>
        <v>189</v>
      </c>
      <c r="N40" s="116">
        <f t="shared" si="21"/>
        <v>190</v>
      </c>
      <c r="O40" s="144">
        <f t="shared" si="21"/>
        <v>191</v>
      </c>
      <c r="P40" s="143"/>
      <c r="Q40" s="120">
        <f t="shared" si="22"/>
        <v>192</v>
      </c>
      <c r="S40" s="120">
        <f t="shared" si="31"/>
        <v>214</v>
      </c>
      <c r="T40" s="207">
        <f t="shared" si="32"/>
        <v>215</v>
      </c>
      <c r="U40" s="116">
        <f t="shared" si="32"/>
        <v>216</v>
      </c>
      <c r="V40" s="116">
        <f t="shared" si="32"/>
        <v>217</v>
      </c>
      <c r="W40" s="116">
        <f t="shared" si="32"/>
        <v>218</v>
      </c>
      <c r="X40" s="144">
        <f t="shared" si="32"/>
        <v>219</v>
      </c>
      <c r="Y40" s="143"/>
      <c r="Z40" s="120">
        <f t="shared" si="23"/>
        <v>220</v>
      </c>
      <c r="AB40" s="120">
        <f t="shared" si="33"/>
        <v>249</v>
      </c>
      <c r="AC40" s="228">
        <f t="shared" si="24"/>
        <v>250</v>
      </c>
      <c r="AD40" s="116">
        <f t="shared" si="24"/>
        <v>251</v>
      </c>
      <c r="AE40" s="116">
        <f t="shared" si="24"/>
        <v>252</v>
      </c>
      <c r="AF40" s="116">
        <f t="shared" si="24"/>
        <v>253</v>
      </c>
      <c r="AG40" s="252">
        <f t="shared" si="24"/>
        <v>254</v>
      </c>
      <c r="AH40" s="253" t="s">
        <v>119</v>
      </c>
      <c r="AI40" s="283">
        <f t="shared" si="25"/>
        <v>255</v>
      </c>
      <c r="AJ40" s="118"/>
      <c r="AK40" s="120">
        <f t="shared" si="34"/>
        <v>277</v>
      </c>
      <c r="AL40" s="278">
        <f t="shared" si="35"/>
        <v>278</v>
      </c>
      <c r="AM40" s="116">
        <f t="shared" si="35"/>
        <v>279</v>
      </c>
      <c r="AN40" s="116">
        <f t="shared" si="35"/>
        <v>280</v>
      </c>
      <c r="AO40" s="116">
        <f t="shared" si="35"/>
        <v>281</v>
      </c>
      <c r="AP40" s="144">
        <f t="shared" si="35"/>
        <v>282</v>
      </c>
      <c r="AQ40" s="143" t="s">
        <v>119</v>
      </c>
      <c r="AR40" s="120">
        <f t="shared" si="27"/>
        <v>283</v>
      </c>
    </row>
    <row r="41" spans="1:58" ht="14.1" customHeight="1" x14ac:dyDescent="0.2">
      <c r="A41" s="119">
        <f t="shared" si="28"/>
        <v>14</v>
      </c>
      <c r="B41" s="115">
        <f t="shared" si="29"/>
        <v>15</v>
      </c>
      <c r="C41" s="115">
        <f t="shared" si="29"/>
        <v>16</v>
      </c>
      <c r="D41" s="117">
        <f t="shared" si="29"/>
        <v>17</v>
      </c>
      <c r="E41" s="117">
        <f t="shared" si="29"/>
        <v>18</v>
      </c>
      <c r="F41" s="487">
        <f t="shared" si="29"/>
        <v>19</v>
      </c>
      <c r="G41" s="488"/>
      <c r="H41" s="121">
        <f t="shared" si="20"/>
        <v>20</v>
      </c>
      <c r="J41" s="119">
        <f t="shared" si="30"/>
        <v>12</v>
      </c>
      <c r="K41" s="115">
        <f t="shared" si="21"/>
        <v>13</v>
      </c>
      <c r="L41" s="115">
        <f t="shared" si="21"/>
        <v>14</v>
      </c>
      <c r="M41" s="117">
        <f t="shared" si="21"/>
        <v>15</v>
      </c>
      <c r="N41" s="117">
        <f t="shared" si="21"/>
        <v>16</v>
      </c>
      <c r="O41" s="487">
        <f t="shared" si="21"/>
        <v>17</v>
      </c>
      <c r="P41" s="488"/>
      <c r="Q41" s="121">
        <f t="shared" si="22"/>
        <v>18</v>
      </c>
      <c r="S41" s="119">
        <f t="shared" si="31"/>
        <v>9</v>
      </c>
      <c r="T41" s="115">
        <f t="shared" si="32"/>
        <v>10</v>
      </c>
      <c r="U41" s="115">
        <f t="shared" si="32"/>
        <v>11</v>
      </c>
      <c r="V41" s="117">
        <f t="shared" si="32"/>
        <v>12</v>
      </c>
      <c r="W41" s="117">
        <f t="shared" si="32"/>
        <v>13</v>
      </c>
      <c r="X41" s="487">
        <f t="shared" si="32"/>
        <v>14</v>
      </c>
      <c r="Y41" s="488"/>
      <c r="Z41" s="121">
        <f t="shared" si="23"/>
        <v>15</v>
      </c>
      <c r="AB41" s="206">
        <f t="shared" si="33"/>
        <v>13</v>
      </c>
      <c r="AC41" s="115">
        <f t="shared" ref="AC41:AF44" si="36">AB41+1</f>
        <v>14</v>
      </c>
      <c r="AD41" s="115">
        <f t="shared" si="36"/>
        <v>15</v>
      </c>
      <c r="AE41" s="115">
        <f t="shared" si="36"/>
        <v>16</v>
      </c>
      <c r="AF41" s="284">
        <f t="shared" si="36"/>
        <v>17</v>
      </c>
      <c r="AG41" s="572">
        <f t="shared" ref="AG41" si="37">AF41+1</f>
        <v>18</v>
      </c>
      <c r="AH41" s="470"/>
      <c r="AI41" s="285">
        <f t="shared" si="25"/>
        <v>19</v>
      </c>
      <c r="AJ41" s="225"/>
      <c r="AK41" s="119">
        <f t="shared" si="34"/>
        <v>11</v>
      </c>
      <c r="AL41" s="206">
        <f t="shared" si="35"/>
        <v>12</v>
      </c>
      <c r="AM41" s="115">
        <f t="shared" si="35"/>
        <v>13</v>
      </c>
      <c r="AN41" s="117">
        <f t="shared" si="35"/>
        <v>14</v>
      </c>
      <c r="AO41" s="117">
        <f t="shared" si="35"/>
        <v>15</v>
      </c>
      <c r="AP41" s="487">
        <f t="shared" si="35"/>
        <v>16</v>
      </c>
      <c r="AQ41" s="488"/>
      <c r="AR41" s="121">
        <f t="shared" si="27"/>
        <v>17</v>
      </c>
    </row>
    <row r="42" spans="1:58" ht="9.9499999999999993" customHeight="1" x14ac:dyDescent="0.2">
      <c r="A42" s="120">
        <f t="shared" si="28"/>
        <v>165</v>
      </c>
      <c r="B42" s="116">
        <f t="shared" si="29"/>
        <v>166</v>
      </c>
      <c r="C42" s="116">
        <f t="shared" si="29"/>
        <v>167</v>
      </c>
      <c r="D42" s="116">
        <f t="shared" si="29"/>
        <v>168</v>
      </c>
      <c r="E42" s="116">
        <f t="shared" si="29"/>
        <v>169</v>
      </c>
      <c r="F42" s="144">
        <f t="shared" si="29"/>
        <v>170</v>
      </c>
      <c r="G42" s="143" t="s">
        <v>119</v>
      </c>
      <c r="H42" s="120">
        <f t="shared" si="20"/>
        <v>171</v>
      </c>
      <c r="J42" s="120">
        <f t="shared" si="30"/>
        <v>193</v>
      </c>
      <c r="K42" s="116">
        <f t="shared" si="21"/>
        <v>194</v>
      </c>
      <c r="L42" s="116">
        <f t="shared" si="21"/>
        <v>195</v>
      </c>
      <c r="M42" s="116">
        <f t="shared" si="21"/>
        <v>196</v>
      </c>
      <c r="N42" s="116">
        <f t="shared" si="21"/>
        <v>197</v>
      </c>
      <c r="O42" s="144">
        <f t="shared" si="21"/>
        <v>198</v>
      </c>
      <c r="P42" s="143" t="s">
        <v>119</v>
      </c>
      <c r="Q42" s="120">
        <f t="shared" si="22"/>
        <v>199</v>
      </c>
      <c r="S42" s="120">
        <f t="shared" si="31"/>
        <v>221</v>
      </c>
      <c r="T42" s="116">
        <f t="shared" si="32"/>
        <v>222</v>
      </c>
      <c r="U42" s="116">
        <f t="shared" si="32"/>
        <v>223</v>
      </c>
      <c r="V42" s="116">
        <f t="shared" si="32"/>
        <v>224</v>
      </c>
      <c r="W42" s="116">
        <f t="shared" si="32"/>
        <v>225</v>
      </c>
      <c r="X42" s="144">
        <f t="shared" si="32"/>
        <v>226</v>
      </c>
      <c r="Y42" s="143" t="s">
        <v>119</v>
      </c>
      <c r="Z42" s="120">
        <f t="shared" si="23"/>
        <v>227</v>
      </c>
      <c r="AB42" s="207">
        <f t="shared" si="33"/>
        <v>256</v>
      </c>
      <c r="AC42" s="116">
        <f t="shared" si="36"/>
        <v>257</v>
      </c>
      <c r="AD42" s="116">
        <f t="shared" si="36"/>
        <v>258</v>
      </c>
      <c r="AE42" s="116">
        <f t="shared" si="36"/>
        <v>259</v>
      </c>
      <c r="AF42" s="280">
        <f t="shared" si="36"/>
        <v>260</v>
      </c>
      <c r="AG42" s="587">
        <f t="shared" ref="AG42" si="38">AF42+1</f>
        <v>261</v>
      </c>
      <c r="AH42" s="418"/>
      <c r="AI42" s="286">
        <f t="shared" si="25"/>
        <v>262</v>
      </c>
      <c r="AJ42" s="118"/>
      <c r="AK42" s="120">
        <f t="shared" si="34"/>
        <v>284</v>
      </c>
      <c r="AL42" s="207">
        <f t="shared" si="35"/>
        <v>285</v>
      </c>
      <c r="AM42" s="116">
        <f t="shared" si="35"/>
        <v>286</v>
      </c>
      <c r="AN42" s="116">
        <f t="shared" si="35"/>
        <v>287</v>
      </c>
      <c r="AO42" s="116">
        <f t="shared" si="35"/>
        <v>288</v>
      </c>
      <c r="AP42" s="144">
        <f t="shared" si="35"/>
        <v>289</v>
      </c>
      <c r="AQ42" s="143"/>
      <c r="AR42" s="120">
        <f t="shared" si="27"/>
        <v>290</v>
      </c>
    </row>
    <row r="43" spans="1:58" ht="14.1" customHeight="1" x14ac:dyDescent="0.2">
      <c r="A43" s="119">
        <f t="shared" si="28"/>
        <v>21</v>
      </c>
      <c r="B43" s="115">
        <f t="shared" si="29"/>
        <v>22</v>
      </c>
      <c r="C43" s="115">
        <f t="shared" si="29"/>
        <v>23</v>
      </c>
      <c r="D43" s="117">
        <f t="shared" si="29"/>
        <v>24</v>
      </c>
      <c r="E43" s="117">
        <f t="shared" si="29"/>
        <v>25</v>
      </c>
      <c r="F43" s="487">
        <f t="shared" si="29"/>
        <v>26</v>
      </c>
      <c r="G43" s="488"/>
      <c r="H43" s="121">
        <f t="shared" si="20"/>
        <v>27</v>
      </c>
      <c r="J43" s="119">
        <f t="shared" si="30"/>
        <v>19</v>
      </c>
      <c r="K43" s="115">
        <f t="shared" si="21"/>
        <v>20</v>
      </c>
      <c r="L43" s="115">
        <f t="shared" si="21"/>
        <v>21</v>
      </c>
      <c r="M43" s="117">
        <f t="shared" si="21"/>
        <v>22</v>
      </c>
      <c r="N43" s="117">
        <f t="shared" si="21"/>
        <v>23</v>
      </c>
      <c r="O43" s="487">
        <f t="shared" si="21"/>
        <v>24</v>
      </c>
      <c r="P43" s="488"/>
      <c r="Q43" s="121">
        <f t="shared" si="22"/>
        <v>25</v>
      </c>
      <c r="S43" s="119">
        <f t="shared" si="31"/>
        <v>16</v>
      </c>
      <c r="T43" s="115">
        <f t="shared" si="32"/>
        <v>17</v>
      </c>
      <c r="U43" s="115">
        <f t="shared" si="32"/>
        <v>18</v>
      </c>
      <c r="V43" s="117">
        <f t="shared" si="32"/>
        <v>19</v>
      </c>
      <c r="W43" s="117">
        <f t="shared" si="32"/>
        <v>20</v>
      </c>
      <c r="X43" s="487">
        <f t="shared" si="32"/>
        <v>21</v>
      </c>
      <c r="Y43" s="488"/>
      <c r="Z43" s="121">
        <f t="shared" si="23"/>
        <v>22</v>
      </c>
      <c r="AB43" s="119">
        <f t="shared" si="33"/>
        <v>20</v>
      </c>
      <c r="AC43" s="117">
        <f t="shared" si="36"/>
        <v>21</v>
      </c>
      <c r="AD43" s="117">
        <f t="shared" si="36"/>
        <v>22</v>
      </c>
      <c r="AE43" s="117">
        <f t="shared" si="36"/>
        <v>23</v>
      </c>
      <c r="AF43" s="239">
        <f t="shared" si="36"/>
        <v>24</v>
      </c>
      <c r="AG43" s="239">
        <f t="shared" ref="AG43" si="39">AF43+1</f>
        <v>25</v>
      </c>
      <c r="AH43" s="593" t="s">
        <v>119</v>
      </c>
      <c r="AI43" s="287">
        <f t="shared" si="25"/>
        <v>26</v>
      </c>
      <c r="AJ43" s="225"/>
      <c r="AK43" s="119">
        <f t="shared" si="34"/>
        <v>18</v>
      </c>
      <c r="AL43" s="115">
        <f t="shared" si="35"/>
        <v>19</v>
      </c>
      <c r="AM43" s="115">
        <f t="shared" si="35"/>
        <v>20</v>
      </c>
      <c r="AN43" s="117">
        <f t="shared" si="35"/>
        <v>21</v>
      </c>
      <c r="AO43" s="117">
        <f t="shared" si="35"/>
        <v>22</v>
      </c>
      <c r="AP43" s="487">
        <f t="shared" si="35"/>
        <v>23</v>
      </c>
      <c r="AQ43" s="488"/>
      <c r="AR43" s="121">
        <f t="shared" si="27"/>
        <v>24</v>
      </c>
    </row>
    <row r="44" spans="1:58" ht="9.9499999999999993" customHeight="1" x14ac:dyDescent="0.2">
      <c r="A44" s="120">
        <f t="shared" si="28"/>
        <v>172</v>
      </c>
      <c r="B44" s="116">
        <f t="shared" si="29"/>
        <v>173</v>
      </c>
      <c r="C44" s="116">
        <f t="shared" si="29"/>
        <v>174</v>
      </c>
      <c r="D44" s="116">
        <f t="shared" si="29"/>
        <v>175</v>
      </c>
      <c r="E44" s="116">
        <f t="shared" si="29"/>
        <v>176</v>
      </c>
      <c r="F44" s="144">
        <f t="shared" si="29"/>
        <v>177</v>
      </c>
      <c r="G44" s="143"/>
      <c r="H44" s="120">
        <f t="shared" si="20"/>
        <v>178</v>
      </c>
      <c r="J44" s="120">
        <f t="shared" si="30"/>
        <v>200</v>
      </c>
      <c r="K44" s="116">
        <f t="shared" si="21"/>
        <v>201</v>
      </c>
      <c r="L44" s="116">
        <f t="shared" si="21"/>
        <v>202</v>
      </c>
      <c r="M44" s="116">
        <f t="shared" si="21"/>
        <v>203</v>
      </c>
      <c r="N44" s="116">
        <f t="shared" si="21"/>
        <v>204</v>
      </c>
      <c r="O44" s="144">
        <f t="shared" si="21"/>
        <v>205</v>
      </c>
      <c r="P44" s="143"/>
      <c r="Q44" s="120">
        <f t="shared" si="22"/>
        <v>206</v>
      </c>
      <c r="S44" s="120">
        <f t="shared" si="31"/>
        <v>228</v>
      </c>
      <c r="T44" s="116">
        <f t="shared" si="32"/>
        <v>229</v>
      </c>
      <c r="U44" s="116">
        <f t="shared" si="32"/>
        <v>230</v>
      </c>
      <c r="V44" s="116">
        <f t="shared" si="32"/>
        <v>231</v>
      </c>
      <c r="W44" s="116">
        <f t="shared" si="32"/>
        <v>232</v>
      </c>
      <c r="X44" s="144">
        <f t="shared" si="32"/>
        <v>233</v>
      </c>
      <c r="Y44" s="143"/>
      <c r="Z44" s="120">
        <f t="shared" si="23"/>
        <v>234</v>
      </c>
      <c r="AB44" s="120">
        <f t="shared" si="33"/>
        <v>263</v>
      </c>
      <c r="AC44" s="116">
        <f t="shared" si="36"/>
        <v>264</v>
      </c>
      <c r="AD44" s="116">
        <f t="shared" si="36"/>
        <v>265</v>
      </c>
      <c r="AE44" s="116">
        <f t="shared" si="36"/>
        <v>266</v>
      </c>
      <c r="AF44" s="280">
        <f t="shared" si="36"/>
        <v>267</v>
      </c>
      <c r="AG44" s="280">
        <f t="shared" ref="AG44" si="40">AF44+1</f>
        <v>268</v>
      </c>
      <c r="AH44" s="418"/>
      <c r="AI44" s="286">
        <f t="shared" si="25"/>
        <v>269</v>
      </c>
      <c r="AJ44" s="118"/>
      <c r="AK44" s="120">
        <f t="shared" si="34"/>
        <v>291</v>
      </c>
      <c r="AL44" s="116">
        <f t="shared" si="35"/>
        <v>292</v>
      </c>
      <c r="AM44" s="116">
        <f t="shared" si="35"/>
        <v>293</v>
      </c>
      <c r="AN44" s="116">
        <f t="shared" si="35"/>
        <v>294</v>
      </c>
      <c r="AO44" s="116">
        <f t="shared" si="35"/>
        <v>295</v>
      </c>
      <c r="AP44" s="144">
        <f t="shared" si="35"/>
        <v>296</v>
      </c>
      <c r="AQ44" s="143" t="s">
        <v>119</v>
      </c>
      <c r="AR44" s="250">
        <f t="shared" si="27"/>
        <v>297</v>
      </c>
    </row>
    <row r="45" spans="1:58" ht="14.1" customHeight="1" x14ac:dyDescent="0.2">
      <c r="A45" s="119">
        <f t="shared" si="28"/>
        <v>28</v>
      </c>
      <c r="B45" s="115">
        <f t="shared" si="29"/>
        <v>29</v>
      </c>
      <c r="C45" s="115">
        <f t="shared" si="29"/>
        <v>30</v>
      </c>
      <c r="D45" s="115"/>
      <c r="E45" s="117"/>
      <c r="F45" s="487"/>
      <c r="G45" s="488"/>
      <c r="H45" s="121"/>
      <c r="J45" s="119">
        <f t="shared" si="30"/>
        <v>26</v>
      </c>
      <c r="K45" s="115">
        <f t="shared" si="21"/>
        <v>27</v>
      </c>
      <c r="L45" s="115">
        <f t="shared" si="21"/>
        <v>28</v>
      </c>
      <c r="M45" s="115">
        <f t="shared" ref="M45:O46" si="41">L45+1</f>
        <v>29</v>
      </c>
      <c r="N45" s="115">
        <f t="shared" si="41"/>
        <v>30</v>
      </c>
      <c r="O45" s="487">
        <f t="shared" si="41"/>
        <v>31</v>
      </c>
      <c r="P45" s="488"/>
      <c r="Q45" s="121"/>
      <c r="S45" s="119">
        <f t="shared" si="31"/>
        <v>23</v>
      </c>
      <c r="T45" s="115">
        <f>S45+1</f>
        <v>24</v>
      </c>
      <c r="U45" s="115">
        <f>T45+1</f>
        <v>25</v>
      </c>
      <c r="V45" s="117">
        <f t="shared" si="32"/>
        <v>26</v>
      </c>
      <c r="W45" s="117">
        <f t="shared" si="32"/>
        <v>27</v>
      </c>
      <c r="X45" s="487">
        <f>W45+1</f>
        <v>28</v>
      </c>
      <c r="Y45" s="488"/>
      <c r="Z45" s="121">
        <f>X45+1</f>
        <v>29</v>
      </c>
      <c r="AB45" s="288">
        <f t="shared" si="33"/>
        <v>27</v>
      </c>
      <c r="AC45" s="115">
        <f t="shared" ref="AC45:AE46" si="42">AB45+1</f>
        <v>28</v>
      </c>
      <c r="AD45" s="115">
        <f t="shared" si="42"/>
        <v>29</v>
      </c>
      <c r="AE45" s="115">
        <f t="shared" si="42"/>
        <v>30</v>
      </c>
      <c r="AF45" s="115"/>
      <c r="AG45" s="591"/>
      <c r="AH45" s="590"/>
      <c r="AI45" s="121"/>
      <c r="AJ45" s="225"/>
      <c r="AK45" s="119">
        <f t="shared" si="34"/>
        <v>25</v>
      </c>
      <c r="AL45" s="115">
        <f t="shared" si="35"/>
        <v>26</v>
      </c>
      <c r="AM45" s="115">
        <f t="shared" si="35"/>
        <v>27</v>
      </c>
      <c r="AN45" s="117">
        <f t="shared" si="35"/>
        <v>28</v>
      </c>
      <c r="AO45" s="117">
        <f t="shared" si="35"/>
        <v>29</v>
      </c>
      <c r="AP45" s="487">
        <f t="shared" ref="AP45:AP46" si="43">AO45+1</f>
        <v>30</v>
      </c>
      <c r="AQ45" s="592"/>
      <c r="AR45" s="121">
        <f>AP45+1</f>
        <v>31</v>
      </c>
    </row>
    <row r="46" spans="1:58" ht="9.9499999999999993" customHeight="1" x14ac:dyDescent="0.2">
      <c r="A46" s="120">
        <f t="shared" si="28"/>
        <v>179</v>
      </c>
      <c r="B46" s="116">
        <f t="shared" si="29"/>
        <v>180</v>
      </c>
      <c r="C46" s="116">
        <f t="shared" si="29"/>
        <v>181</v>
      </c>
      <c r="D46" s="116"/>
      <c r="E46" s="116"/>
      <c r="F46" s="144"/>
      <c r="G46" s="143"/>
      <c r="H46" s="120"/>
      <c r="J46" s="120">
        <f t="shared" si="30"/>
        <v>207</v>
      </c>
      <c r="K46" s="116">
        <f t="shared" si="21"/>
        <v>208</v>
      </c>
      <c r="L46" s="116">
        <f t="shared" si="21"/>
        <v>209</v>
      </c>
      <c r="M46" s="116">
        <f t="shared" si="41"/>
        <v>210</v>
      </c>
      <c r="N46" s="116">
        <f t="shared" si="41"/>
        <v>211</v>
      </c>
      <c r="O46" s="345">
        <f t="shared" si="41"/>
        <v>212</v>
      </c>
      <c r="P46" s="358" t="s">
        <v>119</v>
      </c>
      <c r="Q46" s="281"/>
      <c r="S46" s="120">
        <f t="shared" si="31"/>
        <v>235</v>
      </c>
      <c r="T46" s="116">
        <f>S46+1</f>
        <v>236</v>
      </c>
      <c r="U46" s="116">
        <f>T46+1</f>
        <v>237</v>
      </c>
      <c r="V46" s="116">
        <f t="shared" si="32"/>
        <v>238</v>
      </c>
      <c r="W46" s="116">
        <f t="shared" si="32"/>
        <v>239</v>
      </c>
      <c r="X46" s="144">
        <f t="shared" si="32"/>
        <v>240</v>
      </c>
      <c r="Y46" s="143" t="s">
        <v>119</v>
      </c>
      <c r="Z46" s="120">
        <f>X46+1</f>
        <v>241</v>
      </c>
      <c r="AB46" s="207">
        <f t="shared" si="33"/>
        <v>270</v>
      </c>
      <c r="AC46" s="116">
        <f t="shared" si="42"/>
        <v>271</v>
      </c>
      <c r="AD46" s="116">
        <f t="shared" si="42"/>
        <v>272</v>
      </c>
      <c r="AE46" s="116">
        <f t="shared" si="42"/>
        <v>273</v>
      </c>
      <c r="AF46" s="116"/>
      <c r="AG46" s="144"/>
      <c r="AH46" s="143"/>
      <c r="AI46" s="120"/>
      <c r="AJ46" s="118"/>
      <c r="AK46" s="120">
        <f t="shared" si="34"/>
        <v>298</v>
      </c>
      <c r="AL46" s="116">
        <f t="shared" si="35"/>
        <v>299</v>
      </c>
      <c r="AM46" s="116">
        <f t="shared" si="35"/>
        <v>300</v>
      </c>
      <c r="AN46" s="116">
        <f t="shared" si="35"/>
        <v>301</v>
      </c>
      <c r="AO46" s="116">
        <f t="shared" si="35"/>
        <v>302</v>
      </c>
      <c r="AP46" s="587">
        <f t="shared" si="43"/>
        <v>303</v>
      </c>
      <c r="AQ46" s="599"/>
      <c r="AR46" s="272">
        <f>AP46+1</f>
        <v>304</v>
      </c>
    </row>
    <row r="47" spans="1:58" ht="14.1" customHeight="1" outlineLevel="1" x14ac:dyDescent="0.2">
      <c r="A47" s="119"/>
      <c r="B47" s="115"/>
      <c r="C47" s="115"/>
      <c r="D47" s="117"/>
      <c r="E47" s="117"/>
      <c r="F47" s="487"/>
      <c r="G47" s="488"/>
      <c r="H47" s="121"/>
      <c r="J47" s="119"/>
      <c r="K47" s="115"/>
      <c r="L47" s="115"/>
      <c r="M47" s="117"/>
      <c r="N47" s="117"/>
      <c r="O47" s="487"/>
      <c r="P47" s="590"/>
      <c r="Q47" s="121"/>
      <c r="S47" s="119">
        <f>Z45+1</f>
        <v>30</v>
      </c>
      <c r="T47" s="188">
        <f>S47+1</f>
        <v>31</v>
      </c>
      <c r="U47" s="115"/>
      <c r="V47" s="117"/>
      <c r="W47" s="117"/>
      <c r="X47" s="487"/>
      <c r="Y47" s="488"/>
      <c r="Z47" s="121"/>
      <c r="AB47" s="119"/>
      <c r="AC47" s="115"/>
      <c r="AD47" s="115"/>
      <c r="AE47" s="117"/>
      <c r="AF47" s="117"/>
      <c r="AG47" s="487"/>
      <c r="AH47" s="488"/>
      <c r="AI47" s="121"/>
      <c r="AJ47" s="225"/>
      <c r="AK47" s="119"/>
      <c r="AL47" s="115"/>
      <c r="AM47" s="115"/>
      <c r="AN47" s="117"/>
      <c r="AO47" s="117"/>
      <c r="AP47" s="487"/>
      <c r="AQ47" s="488"/>
      <c r="AR47" s="246"/>
    </row>
    <row r="48" spans="1:58" ht="9.9499999999999993" customHeight="1" outlineLevel="1" x14ac:dyDescent="0.2">
      <c r="A48" s="120"/>
      <c r="B48" s="116"/>
      <c r="C48" s="116"/>
      <c r="D48" s="116"/>
      <c r="E48" s="116"/>
      <c r="F48" s="144"/>
      <c r="G48" s="143"/>
      <c r="H48" s="120"/>
      <c r="J48" s="120"/>
      <c r="K48" s="116"/>
      <c r="L48" s="116"/>
      <c r="M48" s="116"/>
      <c r="N48" s="116"/>
      <c r="O48" s="144"/>
      <c r="P48" s="143"/>
      <c r="Q48" s="120"/>
      <c r="S48" s="120">
        <f>Z46+1</f>
        <v>242</v>
      </c>
      <c r="T48" s="172">
        <f>S48+1</f>
        <v>243</v>
      </c>
      <c r="U48" s="116"/>
      <c r="V48" s="116"/>
      <c r="W48" s="116"/>
      <c r="X48" s="144"/>
      <c r="Y48" s="143"/>
      <c r="Z48" s="120"/>
      <c r="AB48" s="120"/>
      <c r="AC48" s="116"/>
      <c r="AD48" s="116"/>
      <c r="AE48" s="116"/>
      <c r="AF48" s="116"/>
      <c r="AG48" s="144"/>
      <c r="AH48" s="143"/>
      <c r="AI48" s="120"/>
      <c r="AJ48" s="118"/>
      <c r="AK48" s="120"/>
      <c r="AL48" s="116"/>
      <c r="AM48" s="116"/>
      <c r="AN48" s="116"/>
      <c r="AO48" s="116"/>
      <c r="AP48" s="144"/>
      <c r="AQ48" s="143"/>
      <c r="AR48" s="120"/>
    </row>
    <row r="49" spans="1:44" ht="2.1" customHeight="1" x14ac:dyDescent="0.2"/>
    <row r="50" spans="1:44" ht="9.9499999999999993" hidden="1" customHeight="1" outlineLevel="1" x14ac:dyDescent="0.2">
      <c r="A50" s="493" t="s">
        <v>28</v>
      </c>
      <c r="B50" s="494"/>
      <c r="C50" s="494"/>
      <c r="D50" s="495"/>
      <c r="E50" s="496" t="s">
        <v>40</v>
      </c>
      <c r="F50" s="497"/>
      <c r="G50" s="497"/>
      <c r="H50" s="498"/>
      <c r="I50" s="5"/>
      <c r="J50" s="493" t="s">
        <v>28</v>
      </c>
      <c r="K50" s="494"/>
      <c r="L50" s="494"/>
      <c r="M50" s="495"/>
      <c r="N50" s="496" t="s">
        <v>40</v>
      </c>
      <c r="O50" s="497"/>
      <c r="P50" s="497"/>
      <c r="Q50" s="498"/>
      <c r="R50" s="5"/>
      <c r="S50" s="493" t="s">
        <v>28</v>
      </c>
      <c r="T50" s="494"/>
      <c r="U50" s="494"/>
      <c r="V50" s="495"/>
      <c r="W50" s="496" t="s">
        <v>40</v>
      </c>
      <c r="X50" s="497"/>
      <c r="Y50" s="497"/>
      <c r="Z50" s="498"/>
      <c r="AA50" s="5"/>
      <c r="AB50" s="493" t="s">
        <v>28</v>
      </c>
      <c r="AC50" s="494"/>
      <c r="AD50" s="494"/>
      <c r="AE50" s="495"/>
      <c r="AF50" s="496" t="s">
        <v>40</v>
      </c>
      <c r="AG50" s="497"/>
      <c r="AH50" s="497"/>
      <c r="AI50" s="498"/>
      <c r="AJ50" s="5"/>
      <c r="AK50" s="493" t="s">
        <v>28</v>
      </c>
      <c r="AL50" s="494"/>
      <c r="AM50" s="494"/>
      <c r="AN50" s="495"/>
      <c r="AO50" s="496" t="s">
        <v>40</v>
      </c>
      <c r="AP50" s="497"/>
      <c r="AQ50" s="497"/>
      <c r="AR50" s="498"/>
    </row>
    <row r="51" spans="1:44" ht="9.9499999999999993" hidden="1" customHeight="1" outlineLevel="1" x14ac:dyDescent="0.2">
      <c r="A51" s="499"/>
      <c r="B51" s="500"/>
      <c r="C51" s="500"/>
      <c r="D51" s="501"/>
      <c r="E51" s="502" t="str">
        <f>IF(OR($AE$4=0,$AE$4=""),"",IF((INT(E33*100+0.5)-INT(A51*100+0.5))/100=0,"0",(INT(AO33*100+0.5)-INT(A51*100+0.5))/100))</f>
        <v/>
      </c>
      <c r="F51" s="503"/>
      <c r="G51" s="503"/>
      <c r="H51" s="504"/>
      <c r="I51" s="5"/>
      <c r="J51" s="499"/>
      <c r="K51" s="500"/>
      <c r="L51" s="500"/>
      <c r="M51" s="501"/>
      <c r="N51" s="502" t="str">
        <f>IF(OR($AE$4=0,$AE$4=""),"",IF((INT(E87*100+0.5)-INT(J51*100+0.5))/100=0,"0",(INT(E51*100+0.5)-INT(J51*100+0.5))/100))</f>
        <v/>
      </c>
      <c r="O51" s="503"/>
      <c r="P51" s="503"/>
      <c r="Q51" s="504"/>
      <c r="R51" s="5"/>
      <c r="S51" s="499"/>
      <c r="T51" s="500"/>
      <c r="U51" s="500"/>
      <c r="V51" s="501"/>
      <c r="W51" s="502" t="str">
        <f>IF(OR($AE$4=0,$AE$4=""),"",IF((INT(N87*100+0.5)-INT(S51*100+0.5))/100=0,"0",(INT(N51*100+0.5)-INT(S51*100+0.5))/100))</f>
        <v/>
      </c>
      <c r="X51" s="503"/>
      <c r="Y51" s="503"/>
      <c r="Z51" s="504"/>
      <c r="AA51" s="5"/>
      <c r="AB51" s="499"/>
      <c r="AC51" s="500"/>
      <c r="AD51" s="500"/>
      <c r="AE51" s="501"/>
      <c r="AF51" s="502" t="str">
        <f>IF(OR($AE$4=0,$AE$4=""),"",IF((INT(W87*100+0.5)-INT(AB51*100+0.5))/100=0,"0",(INT(W51*100+0.5)-INT(AB51*100+0.5))/100))</f>
        <v/>
      </c>
      <c r="AG51" s="503"/>
      <c r="AH51" s="503"/>
      <c r="AI51" s="504"/>
      <c r="AJ51" s="5"/>
      <c r="AK51" s="499"/>
      <c r="AL51" s="500"/>
      <c r="AM51" s="500"/>
      <c r="AN51" s="501"/>
      <c r="AO51" s="502" t="str">
        <f>IF(OR($AE$4=0,$AE$4=""),"",IF((INT(AF87*100+0.5)-INT(AK51*100+0.5))/100=0,"0",(INT(AF51*100+0.5)-INT(AK51*100+0.5))/100))</f>
        <v/>
      </c>
      <c r="AP51" s="503"/>
      <c r="AQ51" s="503"/>
      <c r="AR51" s="504"/>
    </row>
    <row r="52" spans="1:44" ht="6" customHeight="1" collapsed="1" x14ac:dyDescent="0.2"/>
    <row r="53" spans="1:44" ht="12" customHeight="1" x14ac:dyDescent="0.2">
      <c r="A53" s="122" t="s">
        <v>17</v>
      </c>
      <c r="B53" s="123"/>
      <c r="C53" s="123"/>
      <c r="D53" s="123"/>
      <c r="E53" s="123"/>
      <c r="F53" s="123"/>
      <c r="G53" s="123"/>
      <c r="H53" s="124"/>
      <c r="J53" s="122" t="s">
        <v>18</v>
      </c>
      <c r="K53" s="123"/>
      <c r="L53" s="123"/>
      <c r="M53" s="123"/>
      <c r="N53" s="123"/>
      <c r="O53" s="123"/>
      <c r="P53" s="123"/>
      <c r="Q53" s="124"/>
      <c r="S53" s="532" t="s">
        <v>127</v>
      </c>
      <c r="T53" s="533"/>
      <c r="U53" s="533"/>
      <c r="V53" s="533"/>
      <c r="W53" s="174">
        <f>Q12+1</f>
        <v>2016</v>
      </c>
      <c r="X53" s="174"/>
      <c r="Y53" s="173"/>
      <c r="Z53" s="175"/>
      <c r="AB53" s="532" t="s">
        <v>128</v>
      </c>
      <c r="AC53" s="533"/>
      <c r="AD53" s="533"/>
      <c r="AE53" s="533"/>
      <c r="AF53" s="174">
        <f>Q12+1</f>
        <v>2016</v>
      </c>
      <c r="AG53" s="174"/>
      <c r="AH53" s="173"/>
      <c r="AI53" s="175"/>
      <c r="AJ53" s="8"/>
      <c r="AK53" s="532" t="s">
        <v>129</v>
      </c>
      <c r="AL53" s="533"/>
      <c r="AM53" s="533"/>
      <c r="AN53" s="533"/>
      <c r="AO53" s="174">
        <f>Q12+1</f>
        <v>2016</v>
      </c>
      <c r="AP53" s="174"/>
      <c r="AQ53" s="173"/>
      <c r="AR53" s="175"/>
    </row>
    <row r="54" spans="1:44" ht="12" customHeight="1" x14ac:dyDescent="0.2">
      <c r="A54" s="9" t="s">
        <v>0</v>
      </c>
      <c r="B54" s="10" t="s">
        <v>1</v>
      </c>
      <c r="C54" s="10" t="s">
        <v>2</v>
      </c>
      <c r="D54" s="10" t="s">
        <v>3</v>
      </c>
      <c r="E54" s="10" t="s">
        <v>4</v>
      </c>
      <c r="F54" s="485" t="s">
        <v>5</v>
      </c>
      <c r="G54" s="486"/>
      <c r="H54" s="9" t="s">
        <v>6</v>
      </c>
      <c r="J54" s="9" t="s">
        <v>0</v>
      </c>
      <c r="K54" s="10" t="s">
        <v>1</v>
      </c>
      <c r="L54" s="10" t="s">
        <v>2</v>
      </c>
      <c r="M54" s="10" t="s">
        <v>3</v>
      </c>
      <c r="N54" s="10" t="s">
        <v>4</v>
      </c>
      <c r="O54" s="485" t="s">
        <v>5</v>
      </c>
      <c r="P54" s="486"/>
      <c r="Q54" s="9" t="s">
        <v>6</v>
      </c>
      <c r="S54" s="9" t="s">
        <v>0</v>
      </c>
      <c r="T54" s="10" t="s">
        <v>1</v>
      </c>
      <c r="U54" s="10" t="s">
        <v>2</v>
      </c>
      <c r="V54" s="10" t="s">
        <v>3</v>
      </c>
      <c r="W54" s="10" t="s">
        <v>4</v>
      </c>
      <c r="X54" s="485" t="s">
        <v>5</v>
      </c>
      <c r="Y54" s="486"/>
      <c r="Z54" s="9" t="s">
        <v>6</v>
      </c>
      <c r="AB54" s="9" t="s">
        <v>0</v>
      </c>
      <c r="AC54" s="10" t="s">
        <v>1</v>
      </c>
      <c r="AD54" s="10" t="s">
        <v>2</v>
      </c>
      <c r="AE54" s="10" t="s">
        <v>3</v>
      </c>
      <c r="AF54" s="10" t="s">
        <v>4</v>
      </c>
      <c r="AG54" s="485" t="s">
        <v>5</v>
      </c>
      <c r="AH54" s="486"/>
      <c r="AI54" s="9" t="s">
        <v>6</v>
      </c>
      <c r="AJ54" s="8"/>
      <c r="AK54" s="9" t="s">
        <v>0</v>
      </c>
      <c r="AL54" s="10" t="s">
        <v>1</v>
      </c>
      <c r="AM54" s="10" t="s">
        <v>2</v>
      </c>
      <c r="AN54" s="10" t="s">
        <v>3</v>
      </c>
      <c r="AO54" s="10" t="s">
        <v>4</v>
      </c>
      <c r="AP54" s="485" t="s">
        <v>5</v>
      </c>
      <c r="AQ54" s="486"/>
      <c r="AR54" s="9" t="s">
        <v>6</v>
      </c>
    </row>
    <row r="55" spans="1:44" ht="14.1" customHeight="1" x14ac:dyDescent="0.2">
      <c r="A55" s="119">
        <v>1</v>
      </c>
      <c r="B55" s="115">
        <v>2</v>
      </c>
      <c r="C55" s="115">
        <v>3</v>
      </c>
      <c r="D55" s="117">
        <v>4</v>
      </c>
      <c r="E55" s="117">
        <v>5</v>
      </c>
      <c r="F55" s="491">
        <v>6</v>
      </c>
      <c r="G55" s="511"/>
      <c r="H55" s="341">
        <f t="shared" ref="H55:H62" si="44">F55+1</f>
        <v>7</v>
      </c>
      <c r="J55" s="119"/>
      <c r="K55" s="115"/>
      <c r="L55" s="115">
        <f t="shared" ref="K55:O62" si="45">K55+1</f>
        <v>1</v>
      </c>
      <c r="M55" s="117">
        <f t="shared" si="45"/>
        <v>2</v>
      </c>
      <c r="N55" s="117">
        <f t="shared" si="45"/>
        <v>3</v>
      </c>
      <c r="O55" s="487">
        <f t="shared" si="45"/>
        <v>4</v>
      </c>
      <c r="P55" s="488"/>
      <c r="Q55" s="121">
        <f t="shared" ref="Q55:Q62" si="46">O55+1</f>
        <v>5</v>
      </c>
      <c r="S55" s="119"/>
      <c r="T55" s="188"/>
      <c r="U55" s="277"/>
      <c r="V55" s="292"/>
      <c r="W55" s="171"/>
      <c r="X55" s="489">
        <f t="shared" ref="U55:X64" si="47">W55+1</f>
        <v>1</v>
      </c>
      <c r="Y55" s="602"/>
      <c r="Z55" s="121">
        <f t="shared" ref="Z55:Z62" si="48">X55+1</f>
        <v>2</v>
      </c>
      <c r="AB55" s="121"/>
      <c r="AC55" s="292">
        <f>AB55+1</f>
        <v>1</v>
      </c>
      <c r="AD55" s="292">
        <f t="shared" ref="AD55:AG55" si="49">AC55+1</f>
        <v>2</v>
      </c>
      <c r="AE55" s="292">
        <f t="shared" si="49"/>
        <v>3</v>
      </c>
      <c r="AF55" s="292">
        <f t="shared" si="49"/>
        <v>4</v>
      </c>
      <c r="AG55" s="596">
        <f t="shared" si="49"/>
        <v>5</v>
      </c>
      <c r="AH55" s="597"/>
      <c r="AI55" s="231">
        <f>AG55+1</f>
        <v>6</v>
      </c>
      <c r="AJ55" s="225"/>
      <c r="AK55" s="121"/>
      <c r="AL55" s="115"/>
      <c r="AM55" s="115">
        <f t="shared" ref="AM55:AP55" si="50">AL55+1</f>
        <v>1</v>
      </c>
      <c r="AN55" s="115">
        <f t="shared" si="50"/>
        <v>2</v>
      </c>
      <c r="AO55" s="115">
        <f t="shared" si="50"/>
        <v>3</v>
      </c>
      <c r="AP55" s="572">
        <f t="shared" si="50"/>
        <v>4</v>
      </c>
      <c r="AQ55" s="488"/>
      <c r="AR55" s="341">
        <f>AP55+1</f>
        <v>5</v>
      </c>
    </row>
    <row r="56" spans="1:44" ht="9.9499999999999993" customHeight="1" x14ac:dyDescent="0.2">
      <c r="A56" s="120">
        <f>AR46+1</f>
        <v>305</v>
      </c>
      <c r="B56" s="116">
        <f>A56+1</f>
        <v>306</v>
      </c>
      <c r="C56" s="116">
        <f t="shared" ref="C56:F56" si="51">B56+1</f>
        <v>307</v>
      </c>
      <c r="D56" s="116">
        <f t="shared" si="51"/>
        <v>308</v>
      </c>
      <c r="E56" s="116">
        <f t="shared" si="51"/>
        <v>309</v>
      </c>
      <c r="F56" s="345">
        <f t="shared" si="51"/>
        <v>310</v>
      </c>
      <c r="G56" s="143" t="s">
        <v>119</v>
      </c>
      <c r="H56" s="281">
        <f>F56+1</f>
        <v>311</v>
      </c>
      <c r="J56" s="120"/>
      <c r="K56" s="116"/>
      <c r="L56" s="116">
        <f>B64+1</f>
        <v>335</v>
      </c>
      <c r="M56" s="116">
        <f t="shared" si="45"/>
        <v>336</v>
      </c>
      <c r="N56" s="116">
        <f t="shared" si="45"/>
        <v>337</v>
      </c>
      <c r="O56" s="144">
        <f t="shared" si="45"/>
        <v>338</v>
      </c>
      <c r="P56" s="143" t="s">
        <v>119</v>
      </c>
      <c r="Q56" s="120">
        <f t="shared" si="46"/>
        <v>339</v>
      </c>
      <c r="S56" s="120"/>
      <c r="T56" s="172"/>
      <c r="U56" s="278"/>
      <c r="V56" s="278"/>
      <c r="W56" s="172"/>
      <c r="X56" s="344">
        <f t="shared" si="47"/>
        <v>1</v>
      </c>
      <c r="Y56" s="230"/>
      <c r="Z56" s="120">
        <f t="shared" si="48"/>
        <v>2</v>
      </c>
      <c r="AB56" s="120"/>
      <c r="AC56" s="278">
        <f>S66+1</f>
        <v>32</v>
      </c>
      <c r="AD56" s="278">
        <f t="shared" ref="AD56:AF56" si="52">AC56+1</f>
        <v>33</v>
      </c>
      <c r="AE56" s="278">
        <f t="shared" si="52"/>
        <v>34</v>
      </c>
      <c r="AF56" s="278">
        <f t="shared" si="52"/>
        <v>35</v>
      </c>
      <c r="AG56" s="346">
        <f>AF56+1</f>
        <v>36</v>
      </c>
      <c r="AH56" s="143" t="s">
        <v>119</v>
      </c>
      <c r="AI56" s="228">
        <f>AG56+1</f>
        <v>37</v>
      </c>
      <c r="AJ56" s="118"/>
      <c r="AK56" s="120"/>
      <c r="AL56" s="116"/>
      <c r="AM56" s="116">
        <f>AC64+1</f>
        <v>61</v>
      </c>
      <c r="AN56" s="116">
        <f t="shared" ref="AN56:AP56" si="53">AM56+1</f>
        <v>62</v>
      </c>
      <c r="AO56" s="116">
        <f t="shared" si="53"/>
        <v>63</v>
      </c>
      <c r="AP56" s="340">
        <f t="shared" si="53"/>
        <v>64</v>
      </c>
      <c r="AQ56" s="143" t="s">
        <v>119</v>
      </c>
      <c r="AR56" s="281">
        <f>AP56+1</f>
        <v>65</v>
      </c>
    </row>
    <row r="57" spans="1:44" ht="14.1" customHeight="1" x14ac:dyDescent="0.2">
      <c r="A57" s="119">
        <f t="shared" ref="A57:A64" si="54">H55+1</f>
        <v>8</v>
      </c>
      <c r="B57" s="115">
        <f t="shared" ref="B57:B64" si="55">A57+1</f>
        <v>9</v>
      </c>
      <c r="C57" s="115">
        <f t="shared" ref="C57:F62" si="56">B57+1</f>
        <v>10</v>
      </c>
      <c r="D57" s="231">
        <f t="shared" si="56"/>
        <v>11</v>
      </c>
      <c r="E57" s="171">
        <f t="shared" si="56"/>
        <v>12</v>
      </c>
      <c r="F57" s="594">
        <f t="shared" si="56"/>
        <v>13</v>
      </c>
      <c r="G57" s="595"/>
      <c r="H57" s="121">
        <f t="shared" si="44"/>
        <v>14</v>
      </c>
      <c r="J57" s="119">
        <f t="shared" ref="J57:J64" si="57">Q55+1</f>
        <v>6</v>
      </c>
      <c r="K57" s="115">
        <f t="shared" si="45"/>
        <v>7</v>
      </c>
      <c r="L57" s="115">
        <f t="shared" si="45"/>
        <v>8</v>
      </c>
      <c r="M57" s="117">
        <f t="shared" si="45"/>
        <v>9</v>
      </c>
      <c r="N57" s="117">
        <f t="shared" si="45"/>
        <v>10</v>
      </c>
      <c r="O57" s="487">
        <f t="shared" si="45"/>
        <v>11</v>
      </c>
      <c r="P57" s="488"/>
      <c r="Q57" s="121">
        <f t="shared" si="46"/>
        <v>12</v>
      </c>
      <c r="S57" s="119">
        <f t="shared" ref="S57:S64" si="58">Z55+1</f>
        <v>3</v>
      </c>
      <c r="T57" s="115">
        <f t="shared" ref="T57:T62" si="59">S57+1</f>
        <v>4</v>
      </c>
      <c r="U57" s="115">
        <f t="shared" si="47"/>
        <v>5</v>
      </c>
      <c r="V57" s="117">
        <f t="shared" si="47"/>
        <v>6</v>
      </c>
      <c r="W57" s="117">
        <f t="shared" si="47"/>
        <v>7</v>
      </c>
      <c r="X57" s="221">
        <f t="shared" si="47"/>
        <v>8</v>
      </c>
      <c r="Y57" s="222"/>
      <c r="Z57" s="121">
        <f t="shared" si="48"/>
        <v>9</v>
      </c>
      <c r="AB57" s="119">
        <f t="shared" ref="AB57:AB62" si="60">AI55+1</f>
        <v>7</v>
      </c>
      <c r="AC57" s="227">
        <f t="shared" ref="AC57:AG64" si="61">AB57+1</f>
        <v>8</v>
      </c>
      <c r="AD57" s="115">
        <f t="shared" si="61"/>
        <v>9</v>
      </c>
      <c r="AE57" s="117">
        <f t="shared" si="61"/>
        <v>10</v>
      </c>
      <c r="AF57" s="117">
        <f t="shared" si="61"/>
        <v>11</v>
      </c>
      <c r="AG57" s="487">
        <f t="shared" si="61"/>
        <v>12</v>
      </c>
      <c r="AH57" s="488"/>
      <c r="AI57" s="121">
        <f t="shared" ref="AI57:AI62" si="62">AG57+1</f>
        <v>13</v>
      </c>
      <c r="AJ57" s="225"/>
      <c r="AK57" s="119">
        <f t="shared" ref="AK57:AK64" si="63">AR55+1</f>
        <v>6</v>
      </c>
      <c r="AL57" s="115">
        <f t="shared" ref="AL57:AP64" si="64">AK57+1</f>
        <v>7</v>
      </c>
      <c r="AM57" s="115">
        <f t="shared" si="64"/>
        <v>8</v>
      </c>
      <c r="AN57" s="117">
        <f t="shared" si="64"/>
        <v>9</v>
      </c>
      <c r="AO57" s="117">
        <f t="shared" si="64"/>
        <v>10</v>
      </c>
      <c r="AP57" s="591">
        <f t="shared" si="64"/>
        <v>11</v>
      </c>
      <c r="AQ57" s="590"/>
      <c r="AR57" s="121">
        <f t="shared" ref="AR57:AR62" si="65">AP57+1</f>
        <v>12</v>
      </c>
    </row>
    <row r="58" spans="1:44" ht="9.9499999999999993" customHeight="1" x14ac:dyDescent="0.2">
      <c r="A58" s="120">
        <f t="shared" si="54"/>
        <v>312</v>
      </c>
      <c r="B58" s="116">
        <f t="shared" si="55"/>
        <v>313</v>
      </c>
      <c r="C58" s="116">
        <f t="shared" si="56"/>
        <v>314</v>
      </c>
      <c r="D58" s="228">
        <f t="shared" si="56"/>
        <v>315</v>
      </c>
      <c r="E58" s="172">
        <f t="shared" si="56"/>
        <v>316</v>
      </c>
      <c r="F58" s="162">
        <f t="shared" si="56"/>
        <v>317</v>
      </c>
      <c r="G58" s="143"/>
      <c r="H58" s="120">
        <f t="shared" si="44"/>
        <v>318</v>
      </c>
      <c r="J58" s="120">
        <f t="shared" si="57"/>
        <v>340</v>
      </c>
      <c r="K58" s="116">
        <f t="shared" si="45"/>
        <v>341</v>
      </c>
      <c r="L58" s="116">
        <f t="shared" si="45"/>
        <v>342</v>
      </c>
      <c r="M58" s="116">
        <f t="shared" si="45"/>
        <v>343</v>
      </c>
      <c r="N58" s="116">
        <f t="shared" si="45"/>
        <v>344</v>
      </c>
      <c r="O58" s="144">
        <f t="shared" si="45"/>
        <v>345</v>
      </c>
      <c r="P58" s="143"/>
      <c r="Q58" s="120">
        <f t="shared" si="46"/>
        <v>346</v>
      </c>
      <c r="S58" s="120">
        <f t="shared" si="58"/>
        <v>3</v>
      </c>
      <c r="T58" s="116">
        <f t="shared" si="59"/>
        <v>4</v>
      </c>
      <c r="U58" s="116">
        <f t="shared" si="47"/>
        <v>5</v>
      </c>
      <c r="V58" s="116">
        <f t="shared" si="47"/>
        <v>6</v>
      </c>
      <c r="W58" s="116">
        <f t="shared" si="47"/>
        <v>7</v>
      </c>
      <c r="X58" s="144">
        <f t="shared" si="47"/>
        <v>8</v>
      </c>
      <c r="Y58" s="143" t="s">
        <v>119</v>
      </c>
      <c r="Z58" s="120">
        <f t="shared" si="48"/>
        <v>9</v>
      </c>
      <c r="AB58" s="120">
        <f t="shared" si="60"/>
        <v>38</v>
      </c>
      <c r="AC58" s="228">
        <f t="shared" si="61"/>
        <v>39</v>
      </c>
      <c r="AD58" s="116">
        <f t="shared" si="61"/>
        <v>40</v>
      </c>
      <c r="AE58" s="116">
        <f t="shared" si="61"/>
        <v>41</v>
      </c>
      <c r="AF58" s="116">
        <f t="shared" si="61"/>
        <v>42</v>
      </c>
      <c r="AG58" s="144">
        <f t="shared" si="61"/>
        <v>43</v>
      </c>
      <c r="AH58" s="143"/>
      <c r="AI58" s="120">
        <f t="shared" si="62"/>
        <v>44</v>
      </c>
      <c r="AJ58" s="118"/>
      <c r="AK58" s="120">
        <f t="shared" si="63"/>
        <v>66</v>
      </c>
      <c r="AL58" s="116">
        <f t="shared" si="64"/>
        <v>67</v>
      </c>
      <c r="AM58" s="116">
        <f t="shared" si="64"/>
        <v>68</v>
      </c>
      <c r="AN58" s="116">
        <f t="shared" si="64"/>
        <v>69</v>
      </c>
      <c r="AO58" s="116">
        <f t="shared" si="64"/>
        <v>70</v>
      </c>
      <c r="AP58" s="144">
        <f t="shared" si="64"/>
        <v>71</v>
      </c>
      <c r="AQ58" s="143"/>
      <c r="AR58" s="120">
        <f t="shared" si="65"/>
        <v>72</v>
      </c>
    </row>
    <row r="59" spans="1:44" ht="14.1" customHeight="1" x14ac:dyDescent="0.2">
      <c r="A59" s="119">
        <f t="shared" si="54"/>
        <v>15</v>
      </c>
      <c r="B59" s="277">
        <f t="shared" si="55"/>
        <v>16</v>
      </c>
      <c r="C59" s="171">
        <f t="shared" si="56"/>
        <v>17</v>
      </c>
      <c r="D59" s="171">
        <f t="shared" si="56"/>
        <v>18</v>
      </c>
      <c r="E59" s="117">
        <f t="shared" si="56"/>
        <v>19</v>
      </c>
      <c r="F59" s="487">
        <f t="shared" si="56"/>
        <v>20</v>
      </c>
      <c r="G59" s="510"/>
      <c r="H59" s="121">
        <f t="shared" si="44"/>
        <v>21</v>
      </c>
      <c r="J59" s="119">
        <f t="shared" si="57"/>
        <v>13</v>
      </c>
      <c r="K59" s="115">
        <f t="shared" si="45"/>
        <v>14</v>
      </c>
      <c r="L59" s="115">
        <f t="shared" si="45"/>
        <v>15</v>
      </c>
      <c r="M59" s="171">
        <f t="shared" si="45"/>
        <v>16</v>
      </c>
      <c r="N59" s="188">
        <f t="shared" si="45"/>
        <v>17</v>
      </c>
      <c r="O59" s="491">
        <f t="shared" si="45"/>
        <v>18</v>
      </c>
      <c r="P59" s="492"/>
      <c r="Q59" s="121">
        <f t="shared" si="46"/>
        <v>19</v>
      </c>
      <c r="S59" s="119">
        <f t="shared" si="58"/>
        <v>10</v>
      </c>
      <c r="T59" s="115">
        <f t="shared" si="59"/>
        <v>11</v>
      </c>
      <c r="U59" s="115">
        <f t="shared" si="47"/>
        <v>12</v>
      </c>
      <c r="V59" s="117">
        <f t="shared" si="47"/>
        <v>13</v>
      </c>
      <c r="W59" s="117">
        <f t="shared" si="47"/>
        <v>14</v>
      </c>
      <c r="X59" s="221">
        <f t="shared" si="47"/>
        <v>15</v>
      </c>
      <c r="Y59" s="222"/>
      <c r="Z59" s="121">
        <f t="shared" si="48"/>
        <v>16</v>
      </c>
      <c r="AB59" s="119">
        <f t="shared" si="60"/>
        <v>14</v>
      </c>
      <c r="AC59" s="115">
        <f t="shared" si="61"/>
        <v>15</v>
      </c>
      <c r="AD59" s="115">
        <f t="shared" si="61"/>
        <v>16</v>
      </c>
      <c r="AE59" s="117">
        <f t="shared" si="61"/>
        <v>17</v>
      </c>
      <c r="AF59" s="117">
        <f t="shared" si="61"/>
        <v>18</v>
      </c>
      <c r="AG59" s="487">
        <f t="shared" si="61"/>
        <v>19</v>
      </c>
      <c r="AH59" s="488"/>
      <c r="AI59" s="121">
        <f t="shared" si="62"/>
        <v>20</v>
      </c>
      <c r="AJ59" s="225"/>
      <c r="AK59" s="119">
        <f t="shared" si="63"/>
        <v>13</v>
      </c>
      <c r="AL59" s="115">
        <f t="shared" si="64"/>
        <v>14</v>
      </c>
      <c r="AM59" s="115">
        <f t="shared" si="64"/>
        <v>15</v>
      </c>
      <c r="AN59" s="117">
        <f t="shared" si="64"/>
        <v>16</v>
      </c>
      <c r="AO59" s="117">
        <f t="shared" si="64"/>
        <v>17</v>
      </c>
      <c r="AP59" s="487">
        <f t="shared" si="64"/>
        <v>18</v>
      </c>
      <c r="AQ59" s="488"/>
      <c r="AR59" s="121">
        <f t="shared" si="65"/>
        <v>19</v>
      </c>
    </row>
    <row r="60" spans="1:44" ht="9.9499999999999993" customHeight="1" x14ac:dyDescent="0.2">
      <c r="A60" s="120">
        <f t="shared" si="54"/>
        <v>319</v>
      </c>
      <c r="B60" s="278">
        <f t="shared" si="55"/>
        <v>320</v>
      </c>
      <c r="C60" s="172">
        <f t="shared" si="56"/>
        <v>321</v>
      </c>
      <c r="D60" s="172">
        <f t="shared" si="56"/>
        <v>322</v>
      </c>
      <c r="E60" s="116">
        <f t="shared" si="56"/>
        <v>323</v>
      </c>
      <c r="F60" s="144">
        <f t="shared" si="56"/>
        <v>324</v>
      </c>
      <c r="G60" s="143" t="s">
        <v>119</v>
      </c>
      <c r="H60" s="120">
        <f t="shared" si="44"/>
        <v>325</v>
      </c>
      <c r="J60" s="120">
        <f t="shared" si="57"/>
        <v>347</v>
      </c>
      <c r="K60" s="116">
        <f t="shared" si="45"/>
        <v>348</v>
      </c>
      <c r="L60" s="116">
        <f t="shared" si="45"/>
        <v>349</v>
      </c>
      <c r="M60" s="172">
        <f t="shared" si="45"/>
        <v>350</v>
      </c>
      <c r="N60" s="172">
        <f t="shared" si="45"/>
        <v>351</v>
      </c>
      <c r="O60" s="162">
        <f t="shared" si="45"/>
        <v>352</v>
      </c>
      <c r="P60" s="359" t="s">
        <v>119</v>
      </c>
      <c r="Q60" s="120">
        <f t="shared" si="46"/>
        <v>353</v>
      </c>
      <c r="S60" s="120">
        <f t="shared" si="58"/>
        <v>10</v>
      </c>
      <c r="T60" s="116">
        <f t="shared" si="59"/>
        <v>11</v>
      </c>
      <c r="U60" s="116">
        <f t="shared" si="47"/>
        <v>12</v>
      </c>
      <c r="V60" s="116">
        <f t="shared" si="47"/>
        <v>13</v>
      </c>
      <c r="W60" s="116">
        <f t="shared" si="47"/>
        <v>14</v>
      </c>
      <c r="X60" s="144">
        <f t="shared" si="47"/>
        <v>15</v>
      </c>
      <c r="Y60" s="143"/>
      <c r="Z60" s="120">
        <f t="shared" si="48"/>
        <v>16</v>
      </c>
      <c r="AB60" s="120">
        <f t="shared" si="60"/>
        <v>45</v>
      </c>
      <c r="AC60" s="116">
        <f t="shared" si="61"/>
        <v>46</v>
      </c>
      <c r="AD60" s="116">
        <f t="shared" si="61"/>
        <v>47</v>
      </c>
      <c r="AE60" s="116">
        <f t="shared" si="61"/>
        <v>48</v>
      </c>
      <c r="AF60" s="116">
        <f t="shared" si="61"/>
        <v>49</v>
      </c>
      <c r="AG60" s="144">
        <f t="shared" si="61"/>
        <v>50</v>
      </c>
      <c r="AH60" s="143" t="s">
        <v>119</v>
      </c>
      <c r="AI60" s="120">
        <f t="shared" si="62"/>
        <v>51</v>
      </c>
      <c r="AJ60" s="118"/>
      <c r="AK60" s="120">
        <f t="shared" si="63"/>
        <v>73</v>
      </c>
      <c r="AL60" s="116">
        <f t="shared" si="64"/>
        <v>74</v>
      </c>
      <c r="AM60" s="116">
        <f t="shared" si="64"/>
        <v>75</v>
      </c>
      <c r="AN60" s="116">
        <f t="shared" si="64"/>
        <v>76</v>
      </c>
      <c r="AO60" s="116">
        <f t="shared" si="64"/>
        <v>77</v>
      </c>
      <c r="AP60" s="144">
        <f t="shared" si="64"/>
        <v>78</v>
      </c>
      <c r="AQ60" s="143" t="s">
        <v>119</v>
      </c>
      <c r="AR60" s="120">
        <f t="shared" si="65"/>
        <v>79</v>
      </c>
    </row>
    <row r="61" spans="1:44" ht="14.1" customHeight="1" x14ac:dyDescent="0.2">
      <c r="A61" s="119">
        <f t="shared" si="54"/>
        <v>22</v>
      </c>
      <c r="B61" s="115">
        <f t="shared" si="55"/>
        <v>23</v>
      </c>
      <c r="C61" s="115">
        <f t="shared" si="56"/>
        <v>24</v>
      </c>
      <c r="D61" s="117">
        <f t="shared" si="56"/>
        <v>25</v>
      </c>
      <c r="E61" s="117">
        <f t="shared" si="56"/>
        <v>26</v>
      </c>
      <c r="F61" s="487">
        <f t="shared" si="56"/>
        <v>27</v>
      </c>
      <c r="G61" s="510"/>
      <c r="H61" s="121">
        <f t="shared" si="44"/>
        <v>28</v>
      </c>
      <c r="J61" s="119">
        <f t="shared" si="57"/>
        <v>20</v>
      </c>
      <c r="K61" s="188">
        <f t="shared" si="45"/>
        <v>21</v>
      </c>
      <c r="L61" s="292">
        <f t="shared" si="45"/>
        <v>22</v>
      </c>
      <c r="M61" s="292">
        <f t="shared" si="45"/>
        <v>23</v>
      </c>
      <c r="N61" s="188">
        <f t="shared" si="45"/>
        <v>24</v>
      </c>
      <c r="O61" s="489">
        <f t="shared" si="45"/>
        <v>25</v>
      </c>
      <c r="P61" s="490"/>
      <c r="Q61" s="121">
        <f t="shared" si="46"/>
        <v>26</v>
      </c>
      <c r="S61" s="119">
        <f t="shared" si="58"/>
        <v>17</v>
      </c>
      <c r="T61" s="115">
        <f t="shared" si="59"/>
        <v>18</v>
      </c>
      <c r="U61" s="115">
        <f t="shared" si="47"/>
        <v>19</v>
      </c>
      <c r="V61" s="115">
        <f t="shared" si="47"/>
        <v>20</v>
      </c>
      <c r="W61" s="115">
        <f t="shared" si="47"/>
        <v>21</v>
      </c>
      <c r="X61" s="221">
        <f t="shared" si="47"/>
        <v>22</v>
      </c>
      <c r="Y61" s="222"/>
      <c r="Z61" s="121">
        <f t="shared" si="48"/>
        <v>23</v>
      </c>
      <c r="AB61" s="119">
        <f t="shared" si="60"/>
        <v>21</v>
      </c>
      <c r="AC61" s="115">
        <f t="shared" si="61"/>
        <v>22</v>
      </c>
      <c r="AD61" s="115">
        <f t="shared" si="61"/>
        <v>23</v>
      </c>
      <c r="AE61" s="117">
        <f t="shared" si="61"/>
        <v>24</v>
      </c>
      <c r="AF61" s="117">
        <f t="shared" si="61"/>
        <v>25</v>
      </c>
      <c r="AG61" s="487">
        <f t="shared" si="61"/>
        <v>26</v>
      </c>
      <c r="AH61" s="488"/>
      <c r="AI61" s="121">
        <f t="shared" si="62"/>
        <v>27</v>
      </c>
      <c r="AJ61" s="225"/>
      <c r="AK61" s="119">
        <f t="shared" si="63"/>
        <v>20</v>
      </c>
      <c r="AL61" s="115">
        <f t="shared" si="64"/>
        <v>21</v>
      </c>
      <c r="AM61" s="115">
        <f t="shared" si="64"/>
        <v>22</v>
      </c>
      <c r="AN61" s="117">
        <f t="shared" si="64"/>
        <v>23</v>
      </c>
      <c r="AO61" s="117">
        <f t="shared" si="64"/>
        <v>24</v>
      </c>
      <c r="AP61" s="489">
        <f t="shared" si="64"/>
        <v>25</v>
      </c>
      <c r="AQ61" s="490"/>
      <c r="AR61" s="121">
        <f t="shared" si="65"/>
        <v>26</v>
      </c>
    </row>
    <row r="62" spans="1:44" ht="9.9499999999999993" customHeight="1" x14ac:dyDescent="0.2">
      <c r="A62" s="120">
        <f t="shared" si="54"/>
        <v>326</v>
      </c>
      <c r="B62" s="116">
        <f t="shared" si="55"/>
        <v>327</v>
      </c>
      <c r="C62" s="116">
        <f t="shared" si="56"/>
        <v>328</v>
      </c>
      <c r="D62" s="116">
        <f t="shared" si="56"/>
        <v>329</v>
      </c>
      <c r="E62" s="116">
        <f t="shared" si="56"/>
        <v>330</v>
      </c>
      <c r="F62" s="144">
        <f t="shared" si="56"/>
        <v>331</v>
      </c>
      <c r="G62" s="143"/>
      <c r="H62" s="120">
        <f t="shared" si="44"/>
        <v>332</v>
      </c>
      <c r="J62" s="120">
        <f t="shared" si="57"/>
        <v>354</v>
      </c>
      <c r="K62" s="172">
        <f t="shared" si="45"/>
        <v>355</v>
      </c>
      <c r="L62" s="278">
        <f t="shared" si="45"/>
        <v>356</v>
      </c>
      <c r="M62" s="278">
        <f t="shared" si="45"/>
        <v>357</v>
      </c>
      <c r="N62" s="172">
        <f t="shared" si="45"/>
        <v>358</v>
      </c>
      <c r="O62" s="600">
        <f t="shared" si="45"/>
        <v>359</v>
      </c>
      <c r="P62" s="601"/>
      <c r="Q62" s="120">
        <f t="shared" si="46"/>
        <v>360</v>
      </c>
      <c r="S62" s="120">
        <f t="shared" si="58"/>
        <v>17</v>
      </c>
      <c r="T62" s="116">
        <f t="shared" si="59"/>
        <v>18</v>
      </c>
      <c r="U62" s="116">
        <f t="shared" si="47"/>
        <v>19</v>
      </c>
      <c r="V62" s="116">
        <f t="shared" si="47"/>
        <v>20</v>
      </c>
      <c r="W62" s="116">
        <f t="shared" si="47"/>
        <v>21</v>
      </c>
      <c r="X62" s="144">
        <f t="shared" si="47"/>
        <v>22</v>
      </c>
      <c r="Y62" s="143" t="s">
        <v>119</v>
      </c>
      <c r="Z62" s="120">
        <f t="shared" si="48"/>
        <v>23</v>
      </c>
      <c r="AB62" s="120">
        <f t="shared" si="60"/>
        <v>52</v>
      </c>
      <c r="AC62" s="116">
        <f t="shared" si="61"/>
        <v>53</v>
      </c>
      <c r="AD62" s="116">
        <f t="shared" si="61"/>
        <v>54</v>
      </c>
      <c r="AE62" s="116">
        <f t="shared" si="61"/>
        <v>55</v>
      </c>
      <c r="AF62" s="116">
        <f t="shared" si="61"/>
        <v>56</v>
      </c>
      <c r="AG62" s="144">
        <f t="shared" si="61"/>
        <v>57</v>
      </c>
      <c r="AH62" s="143"/>
      <c r="AI62" s="120">
        <f t="shared" si="62"/>
        <v>58</v>
      </c>
      <c r="AJ62" s="118"/>
      <c r="AK62" s="120">
        <f t="shared" si="63"/>
        <v>80</v>
      </c>
      <c r="AL62" s="116">
        <f t="shared" si="64"/>
        <v>81</v>
      </c>
      <c r="AM62" s="116">
        <f t="shared" si="64"/>
        <v>82</v>
      </c>
      <c r="AN62" s="116">
        <f t="shared" si="64"/>
        <v>83</v>
      </c>
      <c r="AO62" s="116">
        <f t="shared" si="64"/>
        <v>84</v>
      </c>
      <c r="AP62" s="229">
        <f t="shared" si="64"/>
        <v>85</v>
      </c>
      <c r="AQ62" s="230"/>
      <c r="AR62" s="120">
        <f t="shared" si="65"/>
        <v>86</v>
      </c>
    </row>
    <row r="63" spans="1:44" ht="14.1" customHeight="1" x14ac:dyDescent="0.2">
      <c r="A63" s="119">
        <f t="shared" si="54"/>
        <v>29</v>
      </c>
      <c r="B63" s="115">
        <f t="shared" si="55"/>
        <v>30</v>
      </c>
      <c r="C63" s="115"/>
      <c r="D63" s="117"/>
      <c r="E63" s="117"/>
      <c r="F63" s="487"/>
      <c r="G63" s="510"/>
      <c r="H63" s="121"/>
      <c r="J63" s="119">
        <f t="shared" si="57"/>
        <v>27</v>
      </c>
      <c r="K63" s="227">
        <f t="shared" ref="K63:M64" si="66">J63+1</f>
        <v>28</v>
      </c>
      <c r="L63" s="115">
        <f t="shared" si="66"/>
        <v>29</v>
      </c>
      <c r="M63" s="115">
        <f t="shared" si="66"/>
        <v>30</v>
      </c>
      <c r="N63" s="117">
        <f>M63+1</f>
        <v>31</v>
      </c>
      <c r="O63" s="487"/>
      <c r="P63" s="488"/>
      <c r="Q63" s="121"/>
      <c r="S63" s="119">
        <f t="shared" si="58"/>
        <v>24</v>
      </c>
      <c r="T63" s="115">
        <f>S63+1</f>
        <v>25</v>
      </c>
      <c r="U63" s="115">
        <f t="shared" si="47"/>
        <v>26</v>
      </c>
      <c r="V63" s="115">
        <f t="shared" si="47"/>
        <v>27</v>
      </c>
      <c r="W63" s="115">
        <f t="shared" si="47"/>
        <v>28</v>
      </c>
      <c r="X63" s="487">
        <f>W63+1</f>
        <v>29</v>
      </c>
      <c r="Y63" s="488"/>
      <c r="Z63" s="121">
        <f>X63+1</f>
        <v>30</v>
      </c>
      <c r="AB63" s="119">
        <f>AI61+1</f>
        <v>28</v>
      </c>
      <c r="AC63" s="115">
        <f t="shared" si="61"/>
        <v>29</v>
      </c>
      <c r="AD63" s="115"/>
      <c r="AE63" s="117"/>
      <c r="AF63" s="117"/>
      <c r="AG63" s="487"/>
      <c r="AH63" s="488"/>
      <c r="AI63" s="121"/>
      <c r="AJ63" s="225"/>
      <c r="AK63" s="119">
        <f t="shared" si="63"/>
        <v>27</v>
      </c>
      <c r="AL63" s="231">
        <f t="shared" si="64"/>
        <v>28</v>
      </c>
      <c r="AM63" s="115">
        <f t="shared" si="64"/>
        <v>29</v>
      </c>
      <c r="AN63" s="117">
        <f>AM63+1</f>
        <v>30</v>
      </c>
      <c r="AO63" s="117">
        <f t="shared" si="64"/>
        <v>31</v>
      </c>
      <c r="AP63" s="596"/>
      <c r="AQ63" s="603"/>
      <c r="AR63" s="121"/>
    </row>
    <row r="64" spans="1:44" ht="9.9499999999999993" customHeight="1" x14ac:dyDescent="0.2">
      <c r="A64" s="120">
        <f t="shared" si="54"/>
        <v>333</v>
      </c>
      <c r="B64" s="116">
        <f t="shared" si="55"/>
        <v>334</v>
      </c>
      <c r="C64" s="116"/>
      <c r="D64" s="116"/>
      <c r="E64" s="116"/>
      <c r="F64" s="144"/>
      <c r="G64" s="143"/>
      <c r="H64" s="120"/>
      <c r="J64" s="120">
        <f t="shared" si="57"/>
        <v>361</v>
      </c>
      <c r="K64" s="228">
        <f t="shared" si="66"/>
        <v>362</v>
      </c>
      <c r="L64" s="116">
        <f t="shared" si="66"/>
        <v>363</v>
      </c>
      <c r="M64" s="116">
        <f t="shared" si="66"/>
        <v>364</v>
      </c>
      <c r="N64" s="116">
        <f>M64+1</f>
        <v>365</v>
      </c>
      <c r="O64" s="144"/>
      <c r="P64" s="143"/>
      <c r="Q64" s="120"/>
      <c r="S64" s="120">
        <f t="shared" si="58"/>
        <v>24</v>
      </c>
      <c r="T64" s="116">
        <f>S64+1</f>
        <v>25</v>
      </c>
      <c r="U64" s="116">
        <f t="shared" si="47"/>
        <v>26</v>
      </c>
      <c r="V64" s="116">
        <f t="shared" si="47"/>
        <v>27</v>
      </c>
      <c r="W64" s="116">
        <f t="shared" si="47"/>
        <v>28</v>
      </c>
      <c r="X64" s="144">
        <f>W64+1</f>
        <v>29</v>
      </c>
      <c r="Y64" s="143"/>
      <c r="Z64" s="120">
        <f>X64+1</f>
        <v>30</v>
      </c>
      <c r="AB64" s="120">
        <f>AI62+1</f>
        <v>59</v>
      </c>
      <c r="AC64" s="116">
        <f t="shared" si="61"/>
        <v>60</v>
      </c>
      <c r="AD64" s="116"/>
      <c r="AE64" s="116"/>
      <c r="AF64" s="116"/>
      <c r="AG64" s="144"/>
      <c r="AH64" s="143"/>
      <c r="AI64" s="120"/>
      <c r="AJ64" s="118"/>
      <c r="AK64" s="120">
        <f t="shared" si="63"/>
        <v>87</v>
      </c>
      <c r="AL64" s="228">
        <f t="shared" si="64"/>
        <v>88</v>
      </c>
      <c r="AM64" s="116">
        <f t="shared" si="64"/>
        <v>89</v>
      </c>
      <c r="AN64" s="116">
        <f>AM64+1</f>
        <v>90</v>
      </c>
      <c r="AO64" s="116">
        <f t="shared" si="64"/>
        <v>91</v>
      </c>
      <c r="AP64" s="290"/>
      <c r="AQ64" s="291"/>
      <c r="AR64" s="120"/>
    </row>
    <row r="65" spans="1:44" ht="14.1" customHeight="1" outlineLevel="1" x14ac:dyDescent="0.2">
      <c r="A65" s="119"/>
      <c r="B65" s="115"/>
      <c r="C65" s="115"/>
      <c r="D65" s="117"/>
      <c r="E65" s="117"/>
      <c r="F65" s="487"/>
      <c r="G65" s="488"/>
      <c r="H65" s="121"/>
      <c r="J65" s="119"/>
      <c r="K65" s="115"/>
      <c r="L65" s="115"/>
      <c r="M65" s="117"/>
      <c r="N65" s="117"/>
      <c r="O65" s="487"/>
      <c r="P65" s="488"/>
      <c r="Q65" s="121"/>
      <c r="S65" s="119">
        <f>Z63+1</f>
        <v>31</v>
      </c>
      <c r="T65" s="115"/>
      <c r="U65" s="115"/>
      <c r="V65" s="117"/>
      <c r="W65" s="117"/>
      <c r="X65" s="487"/>
      <c r="Y65" s="488"/>
      <c r="Z65" s="121"/>
      <c r="AB65" s="119"/>
      <c r="AC65" s="115"/>
      <c r="AD65" s="115"/>
      <c r="AE65" s="117"/>
      <c r="AF65" s="117"/>
      <c r="AG65" s="487"/>
      <c r="AH65" s="488"/>
      <c r="AI65" s="121"/>
      <c r="AJ65" s="225"/>
      <c r="AK65" s="119"/>
      <c r="AL65" s="117"/>
      <c r="AM65" s="115"/>
      <c r="AN65" s="117"/>
      <c r="AO65" s="117"/>
      <c r="AP65" s="487"/>
      <c r="AQ65" s="488"/>
      <c r="AR65" s="121"/>
    </row>
    <row r="66" spans="1:44" ht="9.9499999999999993" customHeight="1" outlineLevel="1" x14ac:dyDescent="0.2">
      <c r="A66" s="342"/>
      <c r="B66" s="116"/>
      <c r="C66" s="116"/>
      <c r="D66" s="116"/>
      <c r="E66" s="116"/>
      <c r="F66" s="144"/>
      <c r="G66" s="143"/>
      <c r="H66" s="120"/>
      <c r="J66" s="120"/>
      <c r="K66" s="116"/>
      <c r="L66" s="116"/>
      <c r="M66" s="116"/>
      <c r="N66" s="116"/>
      <c r="O66" s="144"/>
      <c r="P66" s="143"/>
      <c r="Q66" s="120"/>
      <c r="S66" s="120">
        <f>Z64+1</f>
        <v>31</v>
      </c>
      <c r="T66" s="116"/>
      <c r="U66" s="116"/>
      <c r="V66" s="116"/>
      <c r="W66" s="116"/>
      <c r="X66" s="144"/>
      <c r="Y66" s="143"/>
      <c r="Z66" s="120"/>
      <c r="AB66" s="120"/>
      <c r="AC66" s="116"/>
      <c r="AD66" s="116"/>
      <c r="AE66" s="116"/>
      <c r="AF66" s="116"/>
      <c r="AG66" s="144"/>
      <c r="AH66" s="143"/>
      <c r="AI66" s="120"/>
      <c r="AJ66" s="118"/>
      <c r="AK66" s="120"/>
      <c r="AL66" s="116"/>
      <c r="AM66" s="116"/>
      <c r="AN66" s="116"/>
      <c r="AO66" s="116"/>
      <c r="AP66" s="144"/>
      <c r="AQ66" s="143"/>
      <c r="AR66" s="120"/>
    </row>
    <row r="67" spans="1:44" ht="2.1" customHeight="1" x14ac:dyDescent="0.2"/>
    <row r="68" spans="1:44" ht="9.9499999999999993" hidden="1" customHeight="1" outlineLevel="1" x14ac:dyDescent="0.2">
      <c r="A68" s="493" t="s">
        <v>28</v>
      </c>
      <c r="B68" s="494"/>
      <c r="C68" s="494"/>
      <c r="D68" s="495"/>
      <c r="E68" s="496" t="s">
        <v>40</v>
      </c>
      <c r="F68" s="497"/>
      <c r="G68" s="497"/>
      <c r="H68" s="498"/>
      <c r="J68" s="493" t="s">
        <v>28</v>
      </c>
      <c r="K68" s="494"/>
      <c r="L68" s="494"/>
      <c r="M68" s="495"/>
      <c r="N68" s="496" t="s">
        <v>40</v>
      </c>
      <c r="O68" s="497"/>
      <c r="P68" s="497"/>
      <c r="Q68" s="498"/>
      <c r="S68" s="493" t="s">
        <v>28</v>
      </c>
      <c r="T68" s="494"/>
      <c r="U68" s="494"/>
      <c r="V68" s="495"/>
      <c r="W68" s="496" t="s">
        <v>40</v>
      </c>
      <c r="X68" s="497"/>
      <c r="Y68" s="497"/>
      <c r="Z68" s="498"/>
      <c r="AB68" s="493" t="s">
        <v>28</v>
      </c>
      <c r="AC68" s="494"/>
      <c r="AD68" s="494"/>
      <c r="AE68" s="495"/>
      <c r="AF68" s="496" t="s">
        <v>40</v>
      </c>
      <c r="AG68" s="497"/>
      <c r="AH68" s="497"/>
      <c r="AI68" s="498"/>
      <c r="AK68" s="493" t="s">
        <v>28</v>
      </c>
      <c r="AL68" s="494"/>
      <c r="AM68" s="494"/>
      <c r="AN68" s="495"/>
      <c r="AO68" s="496" t="s">
        <v>40</v>
      </c>
      <c r="AP68" s="497"/>
      <c r="AQ68" s="497"/>
      <c r="AR68" s="498"/>
    </row>
    <row r="69" spans="1:44" ht="9.9499999999999993" hidden="1" customHeight="1" outlineLevel="1" x14ac:dyDescent="0.2">
      <c r="A69" s="499"/>
      <c r="B69" s="500"/>
      <c r="C69" s="500"/>
      <c r="D69" s="501"/>
      <c r="E69" s="502" t="str">
        <f>IF(OR($AE$4=0,$AE$4=""),"",IF((INT(E51*100+0.5)-INT(A69*100+0.5))/100=0,"0",(INT(AO51*100+0.5)-INT(A69*100+0.5))/100))</f>
        <v/>
      </c>
      <c r="F69" s="503"/>
      <c r="G69" s="503"/>
      <c r="H69" s="504"/>
      <c r="J69" s="499"/>
      <c r="K69" s="500"/>
      <c r="L69" s="500"/>
      <c r="M69" s="501"/>
      <c r="N69" s="502" t="str">
        <f>IF(OR($AE$4=0,$AE$4=""),"",IF((INT(N51*100+0.5)-INT(J69*100+0.5))/100=0,"0",(INT(E69*100+0.5)-INT(J69*100+0.5))/100))</f>
        <v/>
      </c>
      <c r="O69" s="503"/>
      <c r="P69" s="503"/>
      <c r="Q69" s="504"/>
      <c r="S69" s="499"/>
      <c r="T69" s="500"/>
      <c r="U69" s="500"/>
      <c r="V69" s="501"/>
      <c r="W69" s="502" t="str">
        <f>IF(OR($AE$4=0,$AE$4=""),"",IF((INT(W51*100+0.5)-INT(S69*100+0.5))/100=0,"0",(INT(N69*100+0.5)-INT(S69*100+0.5))/100))</f>
        <v/>
      </c>
      <c r="X69" s="503"/>
      <c r="Y69" s="503"/>
      <c r="Z69" s="504"/>
      <c r="AB69" s="499"/>
      <c r="AC69" s="500"/>
      <c r="AD69" s="500"/>
      <c r="AE69" s="501"/>
      <c r="AF69" s="502" t="str">
        <f>IF(OR($AE$4=0,$AE$4=""),"",IF((INT(AF51*100+0.5)-INT(AB69*100+0.5))/100=0,"0",(INT(W69*100+0.5)-INT(AB69*100+0.5))/100))</f>
        <v/>
      </c>
      <c r="AG69" s="503"/>
      <c r="AH69" s="503"/>
      <c r="AI69" s="504"/>
      <c r="AK69" s="499"/>
      <c r="AL69" s="500"/>
      <c r="AM69" s="500"/>
      <c r="AN69" s="501"/>
      <c r="AO69" s="502" t="str">
        <f>IF(OR($AE$4=0,$AE$4=""),"",IF((INT(AO51*100+0.5)-INT(AK69*100+0.5))/100=0,"0",(INT(AF69*100+0.5)-INT(AK69*100+0.5))/100))</f>
        <v/>
      </c>
      <c r="AP69" s="503"/>
      <c r="AQ69" s="503"/>
      <c r="AR69" s="504"/>
    </row>
    <row r="70" spans="1:44" ht="9.9499999999999993" customHeight="1" collapsed="1" x14ac:dyDescent="0.2">
      <c r="A70" s="598" t="s">
        <v>169</v>
      </c>
      <c r="B70" s="507"/>
      <c r="C70" s="147" t="s">
        <v>167</v>
      </c>
    </row>
    <row r="71" spans="1:44" ht="12" customHeight="1" outlineLevel="1" x14ac:dyDescent="0.2"/>
    <row r="72" spans="1:44" ht="12" customHeight="1" x14ac:dyDescent="0.2">
      <c r="B72" s="58"/>
      <c r="C72" s="56"/>
      <c r="D72" s="57"/>
      <c r="E72" s="57"/>
      <c r="F72" s="57"/>
      <c r="G72" s="57"/>
      <c r="H72" s="57"/>
      <c r="I72" s="2"/>
      <c r="K72" s="58"/>
      <c r="L72" s="56"/>
      <c r="M72" s="57"/>
      <c r="N72" s="57"/>
      <c r="O72" s="57"/>
      <c r="P72" s="57"/>
      <c r="Q72" s="57"/>
      <c r="T72" s="58"/>
      <c r="U72" s="56"/>
      <c r="V72" s="57"/>
      <c r="W72" s="57"/>
      <c r="X72" s="57"/>
      <c r="Y72" s="57"/>
      <c r="Z72" s="57"/>
      <c r="AC72" s="58"/>
      <c r="AD72" s="56"/>
      <c r="AE72" s="57"/>
      <c r="AF72" s="57"/>
      <c r="AG72" s="57"/>
      <c r="AH72" s="57"/>
      <c r="AI72" s="57"/>
      <c r="AJ72" s="8"/>
      <c r="AL72" s="58"/>
      <c r="AM72" s="56"/>
      <c r="AN72" s="57"/>
      <c r="AO72" s="57"/>
      <c r="AP72" s="57"/>
      <c r="AQ72" s="57"/>
      <c r="AR72" s="57"/>
    </row>
    <row r="73" spans="1:44" ht="6" customHeight="1" collapsed="1" x14ac:dyDescent="0.2">
      <c r="AJ73" s="8"/>
    </row>
    <row r="74" spans="1:44" ht="12" hidden="1" customHeight="1" outlineLevel="1" x14ac:dyDescent="0.2">
      <c r="AJ74" s="8"/>
    </row>
    <row r="75" spans="1:44" ht="12" hidden="1" customHeight="1" outlineLevel="1" x14ac:dyDescent="0.2">
      <c r="B75" s="58"/>
      <c r="C75" s="56"/>
      <c r="D75" s="57"/>
      <c r="E75" s="57"/>
      <c r="F75" s="57"/>
      <c r="G75" s="57"/>
      <c r="H75" s="57"/>
      <c r="I75" s="2"/>
      <c r="K75" s="58"/>
      <c r="L75" s="56"/>
      <c r="M75" s="57"/>
      <c r="N75" s="57"/>
      <c r="O75" s="57"/>
      <c r="P75" s="57"/>
      <c r="Q75" s="57"/>
      <c r="T75" s="58"/>
      <c r="U75" s="56"/>
      <c r="V75" s="57"/>
      <c r="W75" s="57"/>
      <c r="X75" s="57"/>
      <c r="Y75" s="57"/>
      <c r="Z75" s="57"/>
      <c r="AC75" s="58"/>
      <c r="AD75" s="56"/>
      <c r="AE75" s="57"/>
      <c r="AF75" s="57"/>
      <c r="AG75" s="57"/>
      <c r="AH75" s="57"/>
      <c r="AI75" s="57"/>
      <c r="AJ75" s="225"/>
      <c r="AL75" s="58"/>
      <c r="AM75" s="56"/>
      <c r="AN75" s="57"/>
      <c r="AO75" s="57"/>
      <c r="AP75" s="57"/>
      <c r="AQ75" s="57"/>
      <c r="AR75" s="57"/>
    </row>
    <row r="76" spans="1:44" ht="3.95" customHeight="1" collapsed="1" x14ac:dyDescent="0.2">
      <c r="AJ76" s="118"/>
    </row>
    <row r="77" spans="1:44" ht="12" customHeight="1" outlineLevel="1" x14ac:dyDescent="0.2">
      <c r="AJ77" s="118"/>
    </row>
    <row r="78" spans="1:44" ht="9.9499999999999993" customHeight="1" x14ac:dyDescent="0.2">
      <c r="AJ78" s="225"/>
    </row>
    <row r="79" spans="1:44" ht="9.9499999999999993" customHeight="1" x14ac:dyDescent="0.2"/>
    <row r="80" spans="1:44" ht="14.1" customHeight="1" x14ac:dyDescent="0.2"/>
    <row r="81" ht="9.9499999999999993" customHeight="1" x14ac:dyDescent="0.2"/>
    <row r="82" ht="14.1" customHeight="1" x14ac:dyDescent="0.2"/>
    <row r="83" ht="9.9499999999999993" customHeight="1" x14ac:dyDescent="0.2"/>
    <row r="84" ht="14.1" customHeight="1" x14ac:dyDescent="0.2"/>
    <row r="85" ht="9.9499999999999993" customHeight="1" x14ac:dyDescent="0.2"/>
    <row r="86" ht="14.1" customHeight="1" x14ac:dyDescent="0.2"/>
    <row r="87" ht="9.9499999999999993" customHeight="1" x14ac:dyDescent="0.2"/>
    <row r="91" ht="14.1" customHeight="1" x14ac:dyDescent="0.2"/>
    <row r="92" ht="9.9499999999999993" customHeight="1" x14ac:dyDescent="0.2"/>
    <row r="93" ht="14.1" customHeight="1" x14ac:dyDescent="0.2"/>
    <row r="94" ht="9.9499999999999993" customHeight="1" x14ac:dyDescent="0.2"/>
    <row r="95" ht="14.1" customHeight="1" x14ac:dyDescent="0.2"/>
    <row r="96" ht="9.9499999999999993" customHeight="1" x14ac:dyDescent="0.2"/>
    <row r="97" ht="14.1" customHeight="1" x14ac:dyDescent="0.2"/>
    <row r="98" ht="9.9499999999999993" customHeight="1" x14ac:dyDescent="0.2"/>
    <row r="99" ht="14.1" customHeight="1" x14ac:dyDescent="0.2"/>
    <row r="100" ht="9.9499999999999993" customHeight="1" x14ac:dyDescent="0.2"/>
    <row r="101" ht="14.1" customHeight="1" x14ac:dyDescent="0.2"/>
    <row r="102" ht="9.9499999999999993" customHeight="1" x14ac:dyDescent="0.2"/>
  </sheetData>
  <sheetProtection sheet="1" objects="1" scenarios="1" selectLockedCells="1"/>
  <mergeCells count="189">
    <mergeCell ref="F25:G25"/>
    <mergeCell ref="AP46:AQ46"/>
    <mergeCell ref="O62:P62"/>
    <mergeCell ref="X55:Y55"/>
    <mergeCell ref="W69:Z69"/>
    <mergeCell ref="AB69:AE69"/>
    <mergeCell ref="AF69:AI69"/>
    <mergeCell ref="AK69:AN69"/>
    <mergeCell ref="AO69:AR69"/>
    <mergeCell ref="F65:G65"/>
    <mergeCell ref="O65:P65"/>
    <mergeCell ref="X65:Y65"/>
    <mergeCell ref="AG65:AH65"/>
    <mergeCell ref="AP65:AQ65"/>
    <mergeCell ref="F61:G61"/>
    <mergeCell ref="O59:P59"/>
    <mergeCell ref="AG61:AH61"/>
    <mergeCell ref="AP61:AQ61"/>
    <mergeCell ref="F63:G63"/>
    <mergeCell ref="O61:P61"/>
    <mergeCell ref="X63:Y63"/>
    <mergeCell ref="AG63:AH63"/>
    <mergeCell ref="AP63:AQ63"/>
    <mergeCell ref="O63:P63"/>
    <mergeCell ref="A70:B70"/>
    <mergeCell ref="W68:Z68"/>
    <mergeCell ref="AB68:AE68"/>
    <mergeCell ref="AF68:AI68"/>
    <mergeCell ref="AK68:AN68"/>
    <mergeCell ref="AO68:AR68"/>
    <mergeCell ref="A69:D69"/>
    <mergeCell ref="E69:H69"/>
    <mergeCell ref="J69:M69"/>
    <mergeCell ref="N69:Q69"/>
    <mergeCell ref="S69:V69"/>
    <mergeCell ref="A68:D68"/>
    <mergeCell ref="E68:H68"/>
    <mergeCell ref="J68:M68"/>
    <mergeCell ref="N68:Q68"/>
    <mergeCell ref="S68:V68"/>
    <mergeCell ref="F59:G59"/>
    <mergeCell ref="O57:P57"/>
    <mergeCell ref="AG59:AH59"/>
    <mergeCell ref="AP59:AQ59"/>
    <mergeCell ref="F54:G54"/>
    <mergeCell ref="O54:P54"/>
    <mergeCell ref="X54:Y54"/>
    <mergeCell ref="AG54:AH54"/>
    <mergeCell ref="AP54:AQ54"/>
    <mergeCell ref="F55:G55"/>
    <mergeCell ref="AG55:AH55"/>
    <mergeCell ref="AP55:AQ55"/>
    <mergeCell ref="S53:V53"/>
    <mergeCell ref="AB53:AE53"/>
    <mergeCell ref="AK53:AN53"/>
    <mergeCell ref="AB50:AE50"/>
    <mergeCell ref="AF50:AI50"/>
    <mergeCell ref="AK50:AN50"/>
    <mergeCell ref="AO50:AR50"/>
    <mergeCell ref="F57:G57"/>
    <mergeCell ref="O55:P55"/>
    <mergeCell ref="AG57:AH57"/>
    <mergeCell ref="AP57:AQ57"/>
    <mergeCell ref="F47:G47"/>
    <mergeCell ref="O47:P47"/>
    <mergeCell ref="X47:Y47"/>
    <mergeCell ref="AG47:AH47"/>
    <mergeCell ref="AP47:AQ47"/>
    <mergeCell ref="A51:D51"/>
    <mergeCell ref="E51:H51"/>
    <mergeCell ref="J51:M51"/>
    <mergeCell ref="N51:Q51"/>
    <mergeCell ref="S51:V51"/>
    <mergeCell ref="W51:Z51"/>
    <mergeCell ref="A50:D50"/>
    <mergeCell ref="E50:H50"/>
    <mergeCell ref="J50:M50"/>
    <mergeCell ref="N50:Q50"/>
    <mergeCell ref="S50:V50"/>
    <mergeCell ref="W50:Z50"/>
    <mergeCell ref="AB51:AE51"/>
    <mergeCell ref="AF51:AI51"/>
    <mergeCell ref="AK51:AN51"/>
    <mergeCell ref="AO51:AR51"/>
    <mergeCell ref="F43:G43"/>
    <mergeCell ref="O43:P43"/>
    <mergeCell ref="X43:Y43"/>
    <mergeCell ref="AP43:AQ43"/>
    <mergeCell ref="AG42:AH42"/>
    <mergeCell ref="F45:G45"/>
    <mergeCell ref="O45:P45"/>
    <mergeCell ref="X45:Y45"/>
    <mergeCell ref="AG45:AH45"/>
    <mergeCell ref="AP45:AQ45"/>
    <mergeCell ref="AH43:AH44"/>
    <mergeCell ref="F39:G39"/>
    <mergeCell ref="O39:P39"/>
    <mergeCell ref="X39:Y39"/>
    <mergeCell ref="AG39:AH39"/>
    <mergeCell ref="AP39:AQ39"/>
    <mergeCell ref="F41:G41"/>
    <mergeCell ref="O41:P41"/>
    <mergeCell ref="X41:Y41"/>
    <mergeCell ref="AG41:AH41"/>
    <mergeCell ref="AP41:AQ41"/>
    <mergeCell ref="F36:G36"/>
    <mergeCell ref="O36:P36"/>
    <mergeCell ref="X36:Y36"/>
    <mergeCell ref="AG36:AH36"/>
    <mergeCell ref="AP36:AQ36"/>
    <mergeCell ref="F37:G37"/>
    <mergeCell ref="O37:P37"/>
    <mergeCell ref="X37:Y37"/>
    <mergeCell ref="AG37:AH37"/>
    <mergeCell ref="AP37:AQ37"/>
    <mergeCell ref="F29:G29"/>
    <mergeCell ref="O29:P29"/>
    <mergeCell ref="X29:Y29"/>
    <mergeCell ref="AG29:AH29"/>
    <mergeCell ref="AP29:AQ29"/>
    <mergeCell ref="A33:D33"/>
    <mergeCell ref="E33:H33"/>
    <mergeCell ref="J33:M33"/>
    <mergeCell ref="N33:Q33"/>
    <mergeCell ref="S33:V33"/>
    <mergeCell ref="W33:Z33"/>
    <mergeCell ref="A32:D32"/>
    <mergeCell ref="E32:H32"/>
    <mergeCell ref="J32:M32"/>
    <mergeCell ref="N32:Q32"/>
    <mergeCell ref="S32:V32"/>
    <mergeCell ref="W32:Z32"/>
    <mergeCell ref="AB33:AE33"/>
    <mergeCell ref="AF33:AI33"/>
    <mergeCell ref="AK33:AN33"/>
    <mergeCell ref="AO33:AR33"/>
    <mergeCell ref="AB32:AE32"/>
    <mergeCell ref="AF32:AI32"/>
    <mergeCell ref="AK32:AN32"/>
    <mergeCell ref="F21:G21"/>
    <mergeCell ref="O21:P21"/>
    <mergeCell ref="AG21:AH21"/>
    <mergeCell ref="AP21:AQ21"/>
    <mergeCell ref="F23:G23"/>
    <mergeCell ref="O23:P23"/>
    <mergeCell ref="AG23:AH23"/>
    <mergeCell ref="AP23:AQ23"/>
    <mergeCell ref="F17:G17"/>
    <mergeCell ref="O17:P17"/>
    <mergeCell ref="X17:Y17"/>
    <mergeCell ref="AG17:AH17"/>
    <mergeCell ref="AP17:AQ17"/>
    <mergeCell ref="F19:G19"/>
    <mergeCell ref="O19:P19"/>
    <mergeCell ref="AG19:AH19"/>
    <mergeCell ref="AP19:AQ19"/>
    <mergeCell ref="AP22:AQ22"/>
    <mergeCell ref="AG6:AI6"/>
    <mergeCell ref="O7:R7"/>
    <mergeCell ref="AG7:AI7"/>
    <mergeCell ref="A12:D13"/>
    <mergeCell ref="Q12:T13"/>
    <mergeCell ref="U12:AB13"/>
    <mergeCell ref="AK13:AR13"/>
    <mergeCell ref="F16:G16"/>
    <mergeCell ref="O16:P16"/>
    <mergeCell ref="X16:Y16"/>
    <mergeCell ref="AG16:AH16"/>
    <mergeCell ref="AP16:AQ16"/>
    <mergeCell ref="Q2:T2"/>
    <mergeCell ref="U2:X3"/>
    <mergeCell ref="Y2:AD3"/>
    <mergeCell ref="AE2:AI3"/>
    <mergeCell ref="AV2:AZ2"/>
    <mergeCell ref="Q3:T4"/>
    <mergeCell ref="AV3:AZ3"/>
    <mergeCell ref="U4:X4"/>
    <mergeCell ref="Y4:AD4"/>
    <mergeCell ref="AE4:AI4"/>
    <mergeCell ref="AO32:AR32"/>
    <mergeCell ref="O8:R8"/>
    <mergeCell ref="AG8:AI8"/>
    <mergeCell ref="O9:R9"/>
    <mergeCell ref="Y9:AB9"/>
    <mergeCell ref="AG9:AI9"/>
    <mergeCell ref="AG22:AH22"/>
    <mergeCell ref="O25:P25"/>
    <mergeCell ref="AG25:AH25"/>
    <mergeCell ref="AP25:AQ25"/>
  </mergeCells>
  <printOptions horizontalCentered="1"/>
  <pageMargins left="0.31496062992125984" right="0.31496062992125984" top="0.23622047244094491" bottom="0.23622047244094491" header="0.23622047244094491" footer="0.23622047244094491"/>
  <pageSetup paperSize="5"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L421"/>
  <sheetViews>
    <sheetView zoomScaleNormal="100" workbookViewId="0">
      <pane xSplit="3" ySplit="3" topLeftCell="D4" activePane="bottomRight" state="frozen"/>
      <selection activeCell="L12" sqref="L12:O13"/>
      <selection pane="topRight" activeCell="L12" sqref="L12:O13"/>
      <selection pane="bottomLeft" activeCell="L12" sqref="L12:O13"/>
      <selection pane="bottomRight" activeCell="AL391" sqref="AL391:AL392"/>
    </sheetView>
  </sheetViews>
  <sheetFormatPr defaultRowHeight="12.75" x14ac:dyDescent="0.2"/>
  <cols>
    <col min="1" max="1" width="3.28515625" customWidth="1"/>
    <col min="2" max="2" width="23.7109375" customWidth="1"/>
    <col min="3" max="3" width="9.7109375" customWidth="1"/>
    <col min="4" max="34" width="3.140625" customWidth="1"/>
  </cols>
  <sheetData>
    <row r="1" spans="1:34" ht="23.25" x14ac:dyDescent="0.35">
      <c r="I1" s="608">
        <v>2015</v>
      </c>
      <c r="J1" s="609"/>
      <c r="K1" s="609"/>
      <c r="L1" s="609"/>
      <c r="M1" s="184" t="s">
        <v>93</v>
      </c>
    </row>
    <row r="2" spans="1:34" ht="23.25" x14ac:dyDescent="0.35">
      <c r="I2" s="179"/>
      <c r="J2" s="95"/>
      <c r="K2" s="95"/>
      <c r="L2" s="95"/>
      <c r="W2" s="67"/>
    </row>
    <row r="3" spans="1:34" ht="50.25" customHeight="1" x14ac:dyDescent="0.2">
      <c r="A3" s="180" t="s">
        <v>133</v>
      </c>
      <c r="B3" s="176" t="s">
        <v>132</v>
      </c>
      <c r="C3" s="178" t="s">
        <v>131</v>
      </c>
      <c r="D3" s="181">
        <v>1</v>
      </c>
      <c r="E3" s="181">
        <v>2</v>
      </c>
      <c r="F3" s="181">
        <v>3</v>
      </c>
      <c r="G3" s="181">
        <v>4</v>
      </c>
      <c r="H3" s="181">
        <v>5</v>
      </c>
      <c r="I3" s="181">
        <v>6</v>
      </c>
      <c r="J3" s="181">
        <v>7</v>
      </c>
      <c r="K3" s="181">
        <v>8</v>
      </c>
      <c r="L3" s="181">
        <v>9</v>
      </c>
      <c r="M3" s="181">
        <v>10</v>
      </c>
      <c r="N3" s="181">
        <v>11</v>
      </c>
      <c r="O3" s="181">
        <v>12</v>
      </c>
      <c r="P3" s="181">
        <v>13</v>
      </c>
      <c r="Q3" s="181">
        <v>14</v>
      </c>
      <c r="R3" s="181">
        <v>15</v>
      </c>
      <c r="S3" s="181">
        <v>16</v>
      </c>
      <c r="T3" s="181">
        <v>17</v>
      </c>
      <c r="U3" s="181">
        <v>18</v>
      </c>
      <c r="V3" s="181">
        <v>19</v>
      </c>
      <c r="W3" s="181">
        <v>20</v>
      </c>
      <c r="X3" s="181">
        <v>21</v>
      </c>
      <c r="Y3" s="181">
        <v>22</v>
      </c>
      <c r="Z3" s="181">
        <v>23</v>
      </c>
      <c r="AA3" s="181">
        <v>24</v>
      </c>
      <c r="AB3" s="181">
        <v>25</v>
      </c>
      <c r="AC3" s="181">
        <v>26</v>
      </c>
      <c r="AD3" s="181">
        <v>27</v>
      </c>
      <c r="AE3" s="181">
        <v>28</v>
      </c>
      <c r="AF3" s="181">
        <v>29</v>
      </c>
      <c r="AG3" s="181">
        <v>30</v>
      </c>
      <c r="AH3" s="181">
        <v>31</v>
      </c>
    </row>
    <row r="4" spans="1:34" x14ac:dyDescent="0.2">
      <c r="A4" s="367"/>
      <c r="B4" s="367"/>
      <c r="C4" s="367"/>
      <c r="D4" s="336" t="s">
        <v>20</v>
      </c>
      <c r="E4" s="336" t="s">
        <v>105</v>
      </c>
      <c r="F4" s="336" t="s">
        <v>23</v>
      </c>
      <c r="G4" s="336" t="s">
        <v>23</v>
      </c>
      <c r="H4" s="336" t="s">
        <v>19</v>
      </c>
      <c r="I4" s="336" t="s">
        <v>20</v>
      </c>
      <c r="J4" s="336" t="s">
        <v>21</v>
      </c>
      <c r="K4" s="336" t="s">
        <v>20</v>
      </c>
      <c r="L4" s="336" t="s">
        <v>22</v>
      </c>
      <c r="M4" s="336" t="s">
        <v>23</v>
      </c>
      <c r="N4" s="336" t="s">
        <v>23</v>
      </c>
      <c r="O4" s="336" t="s">
        <v>19</v>
      </c>
      <c r="P4" s="336" t="s">
        <v>20</v>
      </c>
      <c r="Q4" s="336" t="s">
        <v>21</v>
      </c>
      <c r="R4" s="336" t="s">
        <v>20</v>
      </c>
      <c r="S4" s="336" t="s">
        <v>105</v>
      </c>
      <c r="T4" s="336" t="s">
        <v>23</v>
      </c>
      <c r="U4" s="336" t="s">
        <v>23</v>
      </c>
      <c r="V4" s="336" t="s">
        <v>19</v>
      </c>
      <c r="W4" s="336" t="s">
        <v>20</v>
      </c>
      <c r="X4" s="336" t="s">
        <v>21</v>
      </c>
      <c r="Y4" s="336" t="s">
        <v>20</v>
      </c>
      <c r="Z4" s="336" t="s">
        <v>22</v>
      </c>
      <c r="AA4" s="336" t="s">
        <v>23</v>
      </c>
      <c r="AB4" s="336" t="s">
        <v>23</v>
      </c>
      <c r="AC4" s="336" t="s">
        <v>19</v>
      </c>
      <c r="AD4" s="336" t="s">
        <v>20</v>
      </c>
      <c r="AE4" s="368" t="s">
        <v>21</v>
      </c>
      <c r="AF4" s="368" t="s">
        <v>20</v>
      </c>
      <c r="AG4" s="336" t="s">
        <v>105</v>
      </c>
      <c r="AH4" s="336" t="s">
        <v>23</v>
      </c>
    </row>
    <row r="5" spans="1:34" ht="13.15" customHeight="1" x14ac:dyDescent="0.2">
      <c r="A5" s="610" t="s">
        <v>146</v>
      </c>
      <c r="B5" s="177"/>
      <c r="C5" s="177"/>
      <c r="D5" s="77"/>
      <c r="E5" s="53"/>
      <c r="F5" s="335"/>
      <c r="G5" s="78"/>
      <c r="H5" s="88"/>
      <c r="I5" s="177"/>
      <c r="J5" s="177"/>
      <c r="K5" s="53"/>
      <c r="L5" s="53"/>
      <c r="M5" s="78"/>
      <c r="N5" s="78"/>
      <c r="O5" s="177"/>
      <c r="P5" s="177"/>
      <c r="Q5" s="53"/>
      <c r="R5" s="53"/>
      <c r="S5" s="53"/>
      <c r="T5" s="78"/>
      <c r="U5" s="78"/>
      <c r="V5" s="177"/>
      <c r="W5" s="177"/>
      <c r="X5" s="53"/>
      <c r="Y5" s="53"/>
      <c r="Z5" s="53"/>
      <c r="AA5" s="78"/>
      <c r="AB5" s="78"/>
      <c r="AC5" s="333"/>
      <c r="AD5" s="333"/>
      <c r="AE5" s="177"/>
      <c r="AF5" s="177"/>
      <c r="AG5" s="53"/>
      <c r="AH5" s="335"/>
    </row>
    <row r="6" spans="1:34" x14ac:dyDescent="0.2">
      <c r="A6" s="611"/>
      <c r="B6" s="177"/>
      <c r="C6" s="177"/>
      <c r="D6" s="77"/>
      <c r="E6" s="332"/>
      <c r="F6" s="335"/>
      <c r="G6" s="78"/>
      <c r="H6" s="88"/>
      <c r="I6" s="177"/>
      <c r="J6" s="177"/>
      <c r="K6" s="53"/>
      <c r="L6" s="53"/>
      <c r="M6" s="78"/>
      <c r="N6" s="78"/>
      <c r="O6" s="177"/>
      <c r="P6" s="177"/>
      <c r="Q6" s="53"/>
      <c r="R6" s="53"/>
      <c r="S6" s="53"/>
      <c r="T6" s="78"/>
      <c r="U6" s="78"/>
      <c r="V6" s="177"/>
      <c r="W6" s="177"/>
      <c r="X6" s="53"/>
      <c r="Y6" s="53"/>
      <c r="Z6" s="53"/>
      <c r="AA6" s="78"/>
      <c r="AB6" s="78"/>
      <c r="AC6" s="333"/>
      <c r="AD6" s="333"/>
      <c r="AE6" s="177"/>
      <c r="AF6" s="177"/>
      <c r="AG6" s="53"/>
      <c r="AH6" s="335"/>
    </row>
    <row r="7" spans="1:34" x14ac:dyDescent="0.2">
      <c r="A7" s="611"/>
      <c r="B7" s="177"/>
      <c r="C7" s="177"/>
      <c r="D7" s="77"/>
      <c r="E7" s="332"/>
      <c r="F7" s="335"/>
      <c r="G7" s="78"/>
      <c r="H7" s="88"/>
      <c r="I7" s="177"/>
      <c r="J7" s="177"/>
      <c r="K7" s="53"/>
      <c r="L7" s="53"/>
      <c r="M7" s="78"/>
      <c r="N7" s="78"/>
      <c r="O7" s="177"/>
      <c r="P7" s="177"/>
      <c r="Q7" s="53"/>
      <c r="R7" s="53"/>
      <c r="S7" s="53"/>
      <c r="T7" s="78"/>
      <c r="U7" s="78"/>
      <c r="V7" s="177"/>
      <c r="W7" s="177"/>
      <c r="X7" s="53"/>
      <c r="Y7" s="53"/>
      <c r="Z7" s="53"/>
      <c r="AA7" s="78"/>
      <c r="AB7" s="78"/>
      <c r="AC7" s="333"/>
      <c r="AD7" s="333"/>
      <c r="AE7" s="177"/>
      <c r="AF7" s="177"/>
      <c r="AG7" s="53"/>
      <c r="AH7" s="335"/>
    </row>
    <row r="8" spans="1:34" x14ac:dyDescent="0.2">
      <c r="A8" s="611"/>
      <c r="B8" s="177"/>
      <c r="C8" s="177"/>
      <c r="D8" s="77"/>
      <c r="E8" s="332"/>
      <c r="F8" s="335"/>
      <c r="G8" s="78"/>
      <c r="H8" s="88"/>
      <c r="I8" s="177"/>
      <c r="J8" s="177"/>
      <c r="K8" s="53"/>
      <c r="L8" s="53"/>
      <c r="M8" s="78"/>
      <c r="N8" s="78"/>
      <c r="O8" s="177"/>
      <c r="P8" s="177"/>
      <c r="Q8" s="53"/>
      <c r="R8" s="53"/>
      <c r="S8" s="53"/>
      <c r="T8" s="78"/>
      <c r="U8" s="78"/>
      <c r="V8" s="177"/>
      <c r="W8" s="177"/>
      <c r="X8" s="53"/>
      <c r="Y8" s="53"/>
      <c r="Z8" s="53"/>
      <c r="AA8" s="78"/>
      <c r="AB8" s="78"/>
      <c r="AC8" s="333"/>
      <c r="AD8" s="333"/>
      <c r="AE8" s="177"/>
      <c r="AF8" s="177"/>
      <c r="AG8" s="53"/>
      <c r="AH8" s="335"/>
    </row>
    <row r="9" spans="1:34" x14ac:dyDescent="0.2">
      <c r="A9" s="611"/>
      <c r="B9" s="177"/>
      <c r="C9" s="177"/>
      <c r="D9" s="77"/>
      <c r="E9" s="332"/>
      <c r="F9" s="335"/>
      <c r="G9" s="78"/>
      <c r="H9" s="88"/>
      <c r="I9" s="177"/>
      <c r="J9" s="177"/>
      <c r="K9" s="53"/>
      <c r="L9" s="53"/>
      <c r="M9" s="78"/>
      <c r="N9" s="78"/>
      <c r="O9" s="177"/>
      <c r="P9" s="177"/>
      <c r="Q9" s="53"/>
      <c r="R9" s="53"/>
      <c r="S9" s="53"/>
      <c r="T9" s="78"/>
      <c r="U9" s="78"/>
      <c r="V9" s="177"/>
      <c r="W9" s="177"/>
      <c r="X9" s="53"/>
      <c r="Y9" s="53"/>
      <c r="Z9" s="53"/>
      <c r="AA9" s="78"/>
      <c r="AB9" s="78"/>
      <c r="AC9" s="333"/>
      <c r="AD9" s="333"/>
      <c r="AE9" s="177"/>
      <c r="AF9" s="177"/>
      <c r="AG9" s="53"/>
      <c r="AH9" s="335"/>
    </row>
    <row r="10" spans="1:34" x14ac:dyDescent="0.2">
      <c r="A10" s="611"/>
      <c r="B10" s="177"/>
      <c r="C10" s="177"/>
      <c r="D10" s="77"/>
      <c r="E10" s="332"/>
      <c r="F10" s="335"/>
      <c r="G10" s="78"/>
      <c r="H10" s="88"/>
      <c r="I10" s="177"/>
      <c r="J10" s="177"/>
      <c r="K10" s="53"/>
      <c r="L10" s="53"/>
      <c r="M10" s="78"/>
      <c r="N10" s="78"/>
      <c r="O10" s="177"/>
      <c r="P10" s="177"/>
      <c r="Q10" s="53"/>
      <c r="R10" s="53"/>
      <c r="S10" s="53"/>
      <c r="T10" s="78"/>
      <c r="U10" s="78"/>
      <c r="V10" s="177"/>
      <c r="W10" s="177"/>
      <c r="X10" s="53"/>
      <c r="Y10" s="53"/>
      <c r="Z10" s="53"/>
      <c r="AA10" s="78"/>
      <c r="AB10" s="78"/>
      <c r="AC10" s="333"/>
      <c r="AD10" s="333"/>
      <c r="AE10" s="177"/>
      <c r="AF10" s="177"/>
      <c r="AG10" s="53"/>
      <c r="AH10" s="335"/>
    </row>
    <row r="11" spans="1:34" x14ac:dyDescent="0.2">
      <c r="A11" s="611"/>
      <c r="B11" s="177"/>
      <c r="C11" s="177"/>
      <c r="D11" s="77"/>
      <c r="E11" s="332"/>
      <c r="F11" s="335"/>
      <c r="G11" s="78"/>
      <c r="H11" s="88"/>
      <c r="I11" s="177"/>
      <c r="J11" s="177"/>
      <c r="K11" s="53"/>
      <c r="L11" s="53"/>
      <c r="M11" s="78"/>
      <c r="N11" s="78"/>
      <c r="O11" s="177"/>
      <c r="P11" s="177"/>
      <c r="Q11" s="53"/>
      <c r="R11" s="53"/>
      <c r="S11" s="53"/>
      <c r="T11" s="78"/>
      <c r="U11" s="78"/>
      <c r="V11" s="177"/>
      <c r="W11" s="177"/>
      <c r="X11" s="53"/>
      <c r="Y11" s="53"/>
      <c r="Z11" s="53"/>
      <c r="AA11" s="78"/>
      <c r="AB11" s="78"/>
      <c r="AC11" s="333"/>
      <c r="AD11" s="333"/>
      <c r="AE11" s="177"/>
      <c r="AF11" s="177"/>
      <c r="AG11" s="53"/>
      <c r="AH11" s="335"/>
    </row>
    <row r="12" spans="1:34" x14ac:dyDescent="0.2">
      <c r="A12" s="611"/>
      <c r="B12" s="177"/>
      <c r="C12" s="177"/>
      <c r="D12" s="77"/>
      <c r="E12" s="332"/>
      <c r="F12" s="335"/>
      <c r="G12" s="78"/>
      <c r="H12" s="88"/>
      <c r="I12" s="177"/>
      <c r="J12" s="177"/>
      <c r="K12" s="53"/>
      <c r="L12" s="53"/>
      <c r="M12" s="78"/>
      <c r="N12" s="78"/>
      <c r="O12" s="177"/>
      <c r="P12" s="177"/>
      <c r="Q12" s="53"/>
      <c r="R12" s="53"/>
      <c r="S12" s="53"/>
      <c r="T12" s="78"/>
      <c r="U12" s="78"/>
      <c r="V12" s="177"/>
      <c r="W12" s="177"/>
      <c r="X12" s="53"/>
      <c r="Y12" s="53"/>
      <c r="Z12" s="53"/>
      <c r="AA12" s="78"/>
      <c r="AB12" s="78"/>
      <c r="AC12" s="333"/>
      <c r="AD12" s="333"/>
      <c r="AE12" s="177"/>
      <c r="AF12" s="177"/>
      <c r="AG12" s="53"/>
      <c r="AH12" s="335"/>
    </row>
    <row r="13" spans="1:34" x14ac:dyDescent="0.2">
      <c r="A13" s="611"/>
      <c r="B13" s="177"/>
      <c r="C13" s="177"/>
      <c r="D13" s="77"/>
      <c r="E13" s="332"/>
      <c r="F13" s="335"/>
      <c r="G13" s="78"/>
      <c r="H13" s="88"/>
      <c r="I13" s="177"/>
      <c r="J13" s="177"/>
      <c r="K13" s="53"/>
      <c r="L13" s="53"/>
      <c r="M13" s="78"/>
      <c r="N13" s="78"/>
      <c r="O13" s="177"/>
      <c r="P13" s="177"/>
      <c r="Q13" s="53"/>
      <c r="R13" s="53"/>
      <c r="S13" s="53"/>
      <c r="T13" s="78"/>
      <c r="U13" s="78"/>
      <c r="V13" s="177"/>
      <c r="W13" s="177"/>
      <c r="X13" s="53"/>
      <c r="Y13" s="53"/>
      <c r="Z13" s="53"/>
      <c r="AA13" s="78"/>
      <c r="AB13" s="78"/>
      <c r="AC13" s="333"/>
      <c r="AD13" s="333"/>
      <c r="AE13" s="177"/>
      <c r="AF13" s="177"/>
      <c r="AG13" s="53"/>
      <c r="AH13" s="335"/>
    </row>
    <row r="14" spans="1:34" x14ac:dyDescent="0.2">
      <c r="A14" s="611"/>
      <c r="B14" s="177"/>
      <c r="C14" s="177"/>
      <c r="D14" s="77"/>
      <c r="E14" s="332"/>
      <c r="F14" s="335"/>
      <c r="G14" s="78"/>
      <c r="H14" s="88"/>
      <c r="I14" s="177"/>
      <c r="J14" s="177"/>
      <c r="K14" s="53"/>
      <c r="L14" s="53"/>
      <c r="M14" s="78"/>
      <c r="N14" s="78"/>
      <c r="O14" s="177"/>
      <c r="P14" s="177"/>
      <c r="Q14" s="53"/>
      <c r="R14" s="53"/>
      <c r="S14" s="53"/>
      <c r="T14" s="78"/>
      <c r="U14" s="78"/>
      <c r="V14" s="177"/>
      <c r="W14" s="177"/>
      <c r="X14" s="53"/>
      <c r="Y14" s="53"/>
      <c r="Z14" s="53"/>
      <c r="AA14" s="78"/>
      <c r="AB14" s="78"/>
      <c r="AC14" s="333"/>
      <c r="AD14" s="333"/>
      <c r="AE14" s="177"/>
      <c r="AF14" s="177"/>
      <c r="AG14" s="53"/>
      <c r="AH14" s="335"/>
    </row>
    <row r="15" spans="1:34" x14ac:dyDescent="0.2">
      <c r="A15" s="611"/>
      <c r="B15" s="177"/>
      <c r="C15" s="177"/>
      <c r="D15" s="77"/>
      <c r="E15" s="332"/>
      <c r="F15" s="335"/>
      <c r="G15" s="78"/>
      <c r="H15" s="88"/>
      <c r="I15" s="177"/>
      <c r="J15" s="177"/>
      <c r="K15" s="53"/>
      <c r="L15" s="53"/>
      <c r="M15" s="78"/>
      <c r="N15" s="78"/>
      <c r="O15" s="177"/>
      <c r="P15" s="177"/>
      <c r="Q15" s="53"/>
      <c r="R15" s="53"/>
      <c r="S15" s="53"/>
      <c r="T15" s="78"/>
      <c r="U15" s="78"/>
      <c r="V15" s="177"/>
      <c r="W15" s="177"/>
      <c r="X15" s="53"/>
      <c r="Y15" s="53"/>
      <c r="Z15" s="53"/>
      <c r="AA15" s="78"/>
      <c r="AB15" s="78"/>
      <c r="AC15" s="333"/>
      <c r="AD15" s="333"/>
      <c r="AE15" s="177"/>
      <c r="AF15" s="177"/>
      <c r="AG15" s="53"/>
      <c r="AH15" s="335"/>
    </row>
    <row r="16" spans="1:34" x14ac:dyDescent="0.2">
      <c r="A16" s="611"/>
      <c r="B16" s="177"/>
      <c r="C16" s="177"/>
      <c r="D16" s="77"/>
      <c r="E16" s="332"/>
      <c r="F16" s="335"/>
      <c r="G16" s="78"/>
      <c r="H16" s="88"/>
      <c r="I16" s="177"/>
      <c r="J16" s="177"/>
      <c r="K16" s="53"/>
      <c r="L16" s="53"/>
      <c r="M16" s="78"/>
      <c r="N16" s="78"/>
      <c r="O16" s="177"/>
      <c r="P16" s="177"/>
      <c r="Q16" s="53"/>
      <c r="R16" s="53"/>
      <c r="S16" s="53"/>
      <c r="T16" s="78"/>
      <c r="U16" s="78"/>
      <c r="V16" s="177"/>
      <c r="W16" s="177"/>
      <c r="X16" s="53"/>
      <c r="Y16" s="53"/>
      <c r="Z16" s="53"/>
      <c r="AA16" s="78"/>
      <c r="AB16" s="78"/>
      <c r="AC16" s="333"/>
      <c r="AD16" s="333"/>
      <c r="AE16" s="177"/>
      <c r="AF16" s="177"/>
      <c r="AG16" s="53"/>
      <c r="AH16" s="335"/>
    </row>
    <row r="17" spans="1:34" x14ac:dyDescent="0.2">
      <c r="A17" s="611"/>
      <c r="B17" s="177"/>
      <c r="C17" s="177"/>
      <c r="D17" s="77"/>
      <c r="E17" s="332"/>
      <c r="F17" s="335"/>
      <c r="G17" s="78"/>
      <c r="H17" s="88"/>
      <c r="I17" s="177"/>
      <c r="J17" s="177"/>
      <c r="K17" s="53"/>
      <c r="L17" s="53"/>
      <c r="M17" s="78"/>
      <c r="N17" s="78"/>
      <c r="O17" s="177"/>
      <c r="P17" s="177"/>
      <c r="Q17" s="53"/>
      <c r="R17" s="53"/>
      <c r="S17" s="53"/>
      <c r="T17" s="78"/>
      <c r="U17" s="78"/>
      <c r="V17" s="177"/>
      <c r="W17" s="177"/>
      <c r="X17" s="53"/>
      <c r="Y17" s="53"/>
      <c r="Z17" s="53"/>
      <c r="AA17" s="78"/>
      <c r="AB17" s="78"/>
      <c r="AC17" s="333"/>
      <c r="AD17" s="333"/>
      <c r="AE17" s="177"/>
      <c r="AF17" s="177"/>
      <c r="AG17" s="53"/>
      <c r="AH17" s="335"/>
    </row>
    <row r="18" spans="1:34" x14ac:dyDescent="0.2">
      <c r="A18" s="611"/>
      <c r="B18" s="177"/>
      <c r="C18" s="177"/>
      <c r="D18" s="77"/>
      <c r="E18" s="332"/>
      <c r="F18" s="335"/>
      <c r="G18" s="78"/>
      <c r="H18" s="88"/>
      <c r="I18" s="177"/>
      <c r="J18" s="177"/>
      <c r="K18" s="53"/>
      <c r="L18" s="53"/>
      <c r="M18" s="78"/>
      <c r="N18" s="78"/>
      <c r="O18" s="177"/>
      <c r="P18" s="177"/>
      <c r="Q18" s="53"/>
      <c r="R18" s="53"/>
      <c r="S18" s="53"/>
      <c r="T18" s="78"/>
      <c r="U18" s="78"/>
      <c r="V18" s="177"/>
      <c r="W18" s="177"/>
      <c r="X18" s="53"/>
      <c r="Y18" s="53"/>
      <c r="Z18" s="53"/>
      <c r="AA18" s="78"/>
      <c r="AB18" s="78"/>
      <c r="AC18" s="333"/>
      <c r="AD18" s="333"/>
      <c r="AE18" s="177"/>
      <c r="AF18" s="177"/>
      <c r="AG18" s="53"/>
      <c r="AH18" s="335"/>
    </row>
    <row r="19" spans="1:34" x14ac:dyDescent="0.2">
      <c r="A19" s="611"/>
      <c r="B19" s="177"/>
      <c r="C19" s="177"/>
      <c r="D19" s="77"/>
      <c r="E19" s="332"/>
      <c r="F19" s="335"/>
      <c r="G19" s="78"/>
      <c r="H19" s="88"/>
      <c r="I19" s="177"/>
      <c r="J19" s="177"/>
      <c r="K19" s="53"/>
      <c r="L19" s="53"/>
      <c r="M19" s="78"/>
      <c r="N19" s="78"/>
      <c r="O19" s="177"/>
      <c r="P19" s="177"/>
      <c r="Q19" s="53"/>
      <c r="R19" s="53"/>
      <c r="S19" s="53"/>
      <c r="T19" s="78"/>
      <c r="U19" s="78"/>
      <c r="V19" s="177"/>
      <c r="W19" s="177"/>
      <c r="X19" s="53"/>
      <c r="Y19" s="53"/>
      <c r="Z19" s="53"/>
      <c r="AA19" s="78"/>
      <c r="AB19" s="78"/>
      <c r="AC19" s="333"/>
      <c r="AD19" s="333"/>
      <c r="AE19" s="177"/>
      <c r="AF19" s="177"/>
      <c r="AG19" s="53"/>
      <c r="AH19" s="335"/>
    </row>
    <row r="20" spans="1:34" x14ac:dyDescent="0.2">
      <c r="A20" s="611"/>
      <c r="B20" s="177"/>
      <c r="C20" s="177"/>
      <c r="D20" s="77"/>
      <c r="E20" s="332"/>
      <c r="F20" s="335"/>
      <c r="G20" s="78"/>
      <c r="H20" s="88"/>
      <c r="I20" s="177"/>
      <c r="J20" s="177"/>
      <c r="K20" s="53"/>
      <c r="L20" s="53"/>
      <c r="M20" s="78"/>
      <c r="N20" s="78"/>
      <c r="O20" s="177"/>
      <c r="P20" s="177"/>
      <c r="Q20" s="53"/>
      <c r="R20" s="53"/>
      <c r="S20" s="53"/>
      <c r="T20" s="78"/>
      <c r="U20" s="78"/>
      <c r="V20" s="177"/>
      <c r="W20" s="177"/>
      <c r="X20" s="53"/>
      <c r="Y20" s="53"/>
      <c r="Z20" s="53"/>
      <c r="AA20" s="78"/>
      <c r="AB20" s="78"/>
      <c r="AC20" s="333"/>
      <c r="AD20" s="333"/>
      <c r="AE20" s="177"/>
      <c r="AF20" s="177"/>
      <c r="AG20" s="53"/>
      <c r="AH20" s="335"/>
    </row>
    <row r="21" spans="1:34" x14ac:dyDescent="0.2">
      <c r="A21" s="611"/>
      <c r="B21" s="177"/>
      <c r="C21" s="177"/>
      <c r="D21" s="77"/>
      <c r="E21" s="332"/>
      <c r="F21" s="335"/>
      <c r="G21" s="78"/>
      <c r="H21" s="88"/>
      <c r="I21" s="177"/>
      <c r="J21" s="177"/>
      <c r="K21" s="53"/>
      <c r="L21" s="53"/>
      <c r="M21" s="78"/>
      <c r="N21" s="78"/>
      <c r="O21" s="177"/>
      <c r="P21" s="177"/>
      <c r="Q21" s="53"/>
      <c r="R21" s="53"/>
      <c r="S21" s="53"/>
      <c r="T21" s="78"/>
      <c r="U21" s="78"/>
      <c r="V21" s="177"/>
      <c r="W21" s="177"/>
      <c r="X21" s="53"/>
      <c r="Y21" s="53"/>
      <c r="Z21" s="53"/>
      <c r="AA21" s="78"/>
      <c r="AB21" s="78"/>
      <c r="AC21" s="333"/>
      <c r="AD21" s="333"/>
      <c r="AE21" s="177"/>
      <c r="AF21" s="177"/>
      <c r="AG21" s="53"/>
      <c r="AH21" s="335"/>
    </row>
    <row r="22" spans="1:34" x14ac:dyDescent="0.2">
      <c r="A22" s="611"/>
      <c r="B22" s="177"/>
      <c r="C22" s="177"/>
      <c r="D22" s="77"/>
      <c r="E22" s="332"/>
      <c r="F22" s="335"/>
      <c r="G22" s="78"/>
      <c r="H22" s="88"/>
      <c r="I22" s="177"/>
      <c r="J22" s="177"/>
      <c r="K22" s="53"/>
      <c r="L22" s="53"/>
      <c r="M22" s="78"/>
      <c r="N22" s="78"/>
      <c r="O22" s="177"/>
      <c r="P22" s="177"/>
      <c r="Q22" s="53"/>
      <c r="R22" s="53"/>
      <c r="S22" s="53"/>
      <c r="T22" s="78"/>
      <c r="U22" s="78"/>
      <c r="V22" s="177"/>
      <c r="W22" s="177"/>
      <c r="X22" s="53"/>
      <c r="Y22" s="53"/>
      <c r="Z22" s="53"/>
      <c r="AA22" s="78"/>
      <c r="AB22" s="78"/>
      <c r="AC22" s="333"/>
      <c r="AD22" s="333"/>
      <c r="AE22" s="177"/>
      <c r="AF22" s="177"/>
      <c r="AG22" s="53"/>
      <c r="AH22" s="335"/>
    </row>
    <row r="23" spans="1:34" x14ac:dyDescent="0.2">
      <c r="A23" s="611"/>
      <c r="B23" s="177"/>
      <c r="C23" s="177"/>
      <c r="D23" s="77"/>
      <c r="E23" s="332"/>
      <c r="F23" s="335"/>
      <c r="G23" s="78"/>
      <c r="H23" s="88"/>
      <c r="I23" s="177"/>
      <c r="J23" s="177"/>
      <c r="K23" s="53"/>
      <c r="L23" s="53"/>
      <c r="M23" s="78"/>
      <c r="N23" s="78"/>
      <c r="O23" s="177"/>
      <c r="P23" s="177"/>
      <c r="Q23" s="53"/>
      <c r="R23" s="53"/>
      <c r="S23" s="53"/>
      <c r="T23" s="78"/>
      <c r="U23" s="78"/>
      <c r="V23" s="177"/>
      <c r="W23" s="177"/>
      <c r="X23" s="53"/>
      <c r="Y23" s="53"/>
      <c r="Z23" s="53"/>
      <c r="AA23" s="78"/>
      <c r="AB23" s="78"/>
      <c r="AC23" s="333"/>
      <c r="AD23" s="333"/>
      <c r="AE23" s="177"/>
      <c r="AF23" s="177"/>
      <c r="AG23" s="53"/>
      <c r="AH23" s="335"/>
    </row>
    <row r="24" spans="1:34" x14ac:dyDescent="0.2">
      <c r="A24" s="611"/>
      <c r="B24" s="177"/>
      <c r="C24" s="177"/>
      <c r="D24" s="77"/>
      <c r="E24" s="332"/>
      <c r="F24" s="335"/>
      <c r="G24" s="78"/>
      <c r="H24" s="88"/>
      <c r="I24" s="177"/>
      <c r="J24" s="177"/>
      <c r="K24" s="53"/>
      <c r="L24" s="53"/>
      <c r="M24" s="78"/>
      <c r="N24" s="78"/>
      <c r="O24" s="177"/>
      <c r="P24" s="177"/>
      <c r="Q24" s="53"/>
      <c r="R24" s="53"/>
      <c r="S24" s="53"/>
      <c r="T24" s="78"/>
      <c r="U24" s="78"/>
      <c r="V24" s="177"/>
      <c r="W24" s="177"/>
      <c r="X24" s="53"/>
      <c r="Y24" s="53"/>
      <c r="Z24" s="53"/>
      <c r="AA24" s="78"/>
      <c r="AB24" s="78"/>
      <c r="AC24" s="333"/>
      <c r="AD24" s="333"/>
      <c r="AE24" s="177"/>
      <c r="AF24" s="177"/>
      <c r="AG24" s="53"/>
      <c r="AH24" s="335"/>
    </row>
    <row r="25" spans="1:34" x14ac:dyDescent="0.2">
      <c r="A25" s="611"/>
      <c r="B25" s="177"/>
      <c r="C25" s="177"/>
      <c r="D25" s="77"/>
      <c r="E25" s="332"/>
      <c r="F25" s="335"/>
      <c r="G25" s="78"/>
      <c r="H25" s="88"/>
      <c r="I25" s="177"/>
      <c r="J25" s="177"/>
      <c r="K25" s="53"/>
      <c r="L25" s="53"/>
      <c r="M25" s="78"/>
      <c r="N25" s="78"/>
      <c r="O25" s="177"/>
      <c r="P25" s="177"/>
      <c r="Q25" s="53"/>
      <c r="R25" s="53"/>
      <c r="S25" s="53"/>
      <c r="T25" s="78"/>
      <c r="U25" s="78"/>
      <c r="V25" s="177"/>
      <c r="W25" s="177"/>
      <c r="X25" s="53"/>
      <c r="Y25" s="53"/>
      <c r="Z25" s="53"/>
      <c r="AA25" s="78"/>
      <c r="AB25" s="78"/>
      <c r="AC25" s="333"/>
      <c r="AD25" s="333"/>
      <c r="AE25" s="177"/>
      <c r="AF25" s="177"/>
      <c r="AG25" s="53"/>
      <c r="AH25" s="335"/>
    </row>
    <row r="26" spans="1:34" x14ac:dyDescent="0.2">
      <c r="A26" s="611"/>
      <c r="B26" s="177"/>
      <c r="C26" s="177"/>
      <c r="D26" s="77"/>
      <c r="E26" s="332"/>
      <c r="F26" s="335"/>
      <c r="G26" s="78"/>
      <c r="H26" s="88"/>
      <c r="I26" s="177"/>
      <c r="J26" s="177"/>
      <c r="K26" s="53"/>
      <c r="L26" s="53"/>
      <c r="M26" s="78"/>
      <c r="N26" s="78"/>
      <c r="O26" s="177"/>
      <c r="P26" s="177"/>
      <c r="Q26" s="53"/>
      <c r="R26" s="53"/>
      <c r="S26" s="53"/>
      <c r="T26" s="78"/>
      <c r="U26" s="78"/>
      <c r="V26" s="177"/>
      <c r="W26" s="177"/>
      <c r="X26" s="53"/>
      <c r="Y26" s="53"/>
      <c r="Z26" s="53"/>
      <c r="AA26" s="78"/>
      <c r="AB26" s="78"/>
      <c r="AC26" s="333"/>
      <c r="AD26" s="333"/>
      <c r="AE26" s="177"/>
      <c r="AF26" s="177"/>
      <c r="AG26" s="53"/>
      <c r="AH26" s="335"/>
    </row>
    <row r="27" spans="1:34" x14ac:dyDescent="0.2">
      <c r="A27" s="611"/>
      <c r="B27" s="177"/>
      <c r="C27" s="177"/>
      <c r="D27" s="77"/>
      <c r="E27" s="332"/>
      <c r="F27" s="335"/>
      <c r="G27" s="78"/>
      <c r="H27" s="88"/>
      <c r="I27" s="177"/>
      <c r="J27" s="177"/>
      <c r="K27" s="53"/>
      <c r="L27" s="53"/>
      <c r="M27" s="78"/>
      <c r="N27" s="78"/>
      <c r="O27" s="177"/>
      <c r="P27" s="177"/>
      <c r="Q27" s="53"/>
      <c r="R27" s="53"/>
      <c r="S27" s="53"/>
      <c r="T27" s="78"/>
      <c r="U27" s="78"/>
      <c r="V27" s="177"/>
      <c r="W27" s="177"/>
      <c r="X27" s="53"/>
      <c r="Y27" s="53"/>
      <c r="Z27" s="53"/>
      <c r="AA27" s="78"/>
      <c r="AB27" s="78"/>
      <c r="AC27" s="333"/>
      <c r="AD27" s="333"/>
      <c r="AE27" s="177"/>
      <c r="AF27" s="177"/>
      <c r="AG27" s="53"/>
      <c r="AH27" s="335"/>
    </row>
    <row r="28" spans="1:34" x14ac:dyDescent="0.2">
      <c r="A28" s="611"/>
      <c r="B28" s="177"/>
      <c r="C28" s="177"/>
      <c r="D28" s="77"/>
      <c r="E28" s="332"/>
      <c r="F28" s="335"/>
      <c r="G28" s="78"/>
      <c r="H28" s="88"/>
      <c r="I28" s="177"/>
      <c r="J28" s="177"/>
      <c r="K28" s="53"/>
      <c r="L28" s="53"/>
      <c r="M28" s="78"/>
      <c r="N28" s="78"/>
      <c r="O28" s="177"/>
      <c r="P28" s="177"/>
      <c r="Q28" s="53"/>
      <c r="R28" s="53"/>
      <c r="S28" s="53"/>
      <c r="T28" s="78"/>
      <c r="U28" s="78"/>
      <c r="V28" s="177"/>
      <c r="W28" s="177"/>
      <c r="X28" s="53"/>
      <c r="Y28" s="53"/>
      <c r="Z28" s="53"/>
      <c r="AA28" s="78"/>
      <c r="AB28" s="78"/>
      <c r="AC28" s="333"/>
      <c r="AD28" s="333"/>
      <c r="AE28" s="177"/>
      <c r="AF28" s="177"/>
      <c r="AG28" s="53"/>
      <c r="AH28" s="335"/>
    </row>
    <row r="29" spans="1:34" x14ac:dyDescent="0.2">
      <c r="A29" s="611"/>
      <c r="B29" s="177"/>
      <c r="C29" s="177"/>
      <c r="D29" s="77"/>
      <c r="E29" s="332"/>
      <c r="F29" s="335"/>
      <c r="G29" s="78"/>
      <c r="H29" s="88"/>
      <c r="I29" s="177"/>
      <c r="J29" s="177"/>
      <c r="K29" s="53"/>
      <c r="L29" s="53"/>
      <c r="M29" s="78"/>
      <c r="N29" s="78"/>
      <c r="O29" s="177"/>
      <c r="P29" s="177"/>
      <c r="Q29" s="53"/>
      <c r="R29" s="53"/>
      <c r="S29" s="53"/>
      <c r="T29" s="78"/>
      <c r="U29" s="78"/>
      <c r="V29" s="177"/>
      <c r="W29" s="177"/>
      <c r="X29" s="53"/>
      <c r="Y29" s="53"/>
      <c r="Z29" s="53"/>
      <c r="AA29" s="78"/>
      <c r="AB29" s="78"/>
      <c r="AC29" s="333"/>
      <c r="AD29" s="333"/>
      <c r="AE29" s="177"/>
      <c r="AF29" s="177"/>
      <c r="AG29" s="53"/>
      <c r="AH29" s="335"/>
    </row>
    <row r="30" spans="1:34" x14ac:dyDescent="0.2">
      <c r="A30" s="611"/>
      <c r="B30" s="177"/>
      <c r="C30" s="177"/>
      <c r="D30" s="77"/>
      <c r="E30" s="332"/>
      <c r="F30" s="335"/>
      <c r="G30" s="78"/>
      <c r="H30" s="88"/>
      <c r="I30" s="177"/>
      <c r="J30" s="177"/>
      <c r="K30" s="53"/>
      <c r="L30" s="53"/>
      <c r="M30" s="78"/>
      <c r="N30" s="78"/>
      <c r="O30" s="177"/>
      <c r="P30" s="177"/>
      <c r="Q30" s="53"/>
      <c r="R30" s="53"/>
      <c r="S30" s="53"/>
      <c r="T30" s="78"/>
      <c r="U30" s="78"/>
      <c r="V30" s="177"/>
      <c r="W30" s="177"/>
      <c r="X30" s="53"/>
      <c r="Y30" s="53"/>
      <c r="Z30" s="53"/>
      <c r="AA30" s="78"/>
      <c r="AB30" s="78"/>
      <c r="AC30" s="333"/>
      <c r="AD30" s="333"/>
      <c r="AE30" s="177"/>
      <c r="AF30" s="177"/>
      <c r="AG30" s="53"/>
      <c r="AH30" s="335"/>
    </row>
    <row r="31" spans="1:34" x14ac:dyDescent="0.2">
      <c r="A31" s="611"/>
      <c r="B31" s="177"/>
      <c r="C31" s="177"/>
      <c r="D31" s="77"/>
      <c r="E31" s="332"/>
      <c r="F31" s="335"/>
      <c r="G31" s="78"/>
      <c r="H31" s="88"/>
      <c r="I31" s="177"/>
      <c r="J31" s="177"/>
      <c r="K31" s="53"/>
      <c r="L31" s="53"/>
      <c r="M31" s="78"/>
      <c r="N31" s="78"/>
      <c r="O31" s="177"/>
      <c r="P31" s="177"/>
      <c r="Q31" s="53"/>
      <c r="R31" s="53"/>
      <c r="S31" s="53"/>
      <c r="T31" s="78"/>
      <c r="U31" s="78"/>
      <c r="V31" s="177"/>
      <c r="W31" s="177"/>
      <c r="X31" s="53"/>
      <c r="Y31" s="53"/>
      <c r="Z31" s="53"/>
      <c r="AA31" s="78"/>
      <c r="AB31" s="78"/>
      <c r="AC31" s="333"/>
      <c r="AD31" s="333"/>
      <c r="AE31" s="177"/>
      <c r="AF31" s="177"/>
      <c r="AG31" s="53"/>
      <c r="AH31" s="335"/>
    </row>
    <row r="32" spans="1:34" x14ac:dyDescent="0.2">
      <c r="A32" s="611"/>
      <c r="B32" s="177"/>
      <c r="C32" s="177"/>
      <c r="D32" s="77"/>
      <c r="E32" s="332"/>
      <c r="F32" s="335"/>
      <c r="G32" s="78"/>
      <c r="H32" s="88"/>
      <c r="I32" s="177"/>
      <c r="J32" s="177"/>
      <c r="K32" s="53"/>
      <c r="L32" s="53"/>
      <c r="M32" s="78"/>
      <c r="N32" s="78"/>
      <c r="O32" s="177"/>
      <c r="P32" s="177"/>
      <c r="Q32" s="53"/>
      <c r="R32" s="53"/>
      <c r="S32" s="53"/>
      <c r="T32" s="78"/>
      <c r="U32" s="78"/>
      <c r="V32" s="177"/>
      <c r="W32" s="177"/>
      <c r="X32" s="53"/>
      <c r="Y32" s="53"/>
      <c r="Z32" s="53"/>
      <c r="AA32" s="78"/>
      <c r="AB32" s="78"/>
      <c r="AC32" s="333"/>
      <c r="AD32" s="333"/>
      <c r="AE32" s="177"/>
      <c r="AF32" s="177"/>
      <c r="AG32" s="53"/>
      <c r="AH32" s="335"/>
    </row>
    <row r="33" spans="1:34" x14ac:dyDescent="0.2">
      <c r="A33" s="611"/>
      <c r="B33" s="177"/>
      <c r="C33" s="177"/>
      <c r="D33" s="77"/>
      <c r="E33" s="332"/>
      <c r="F33" s="335"/>
      <c r="G33" s="78"/>
      <c r="H33" s="88"/>
      <c r="I33" s="177"/>
      <c r="J33" s="177"/>
      <c r="K33" s="53"/>
      <c r="L33" s="53"/>
      <c r="M33" s="78"/>
      <c r="N33" s="78"/>
      <c r="O33" s="177"/>
      <c r="P33" s="177"/>
      <c r="Q33" s="53"/>
      <c r="R33" s="53"/>
      <c r="S33" s="53"/>
      <c r="T33" s="78"/>
      <c r="U33" s="78"/>
      <c r="V33" s="177"/>
      <c r="W33" s="177"/>
      <c r="X33" s="53"/>
      <c r="Y33" s="53"/>
      <c r="Z33" s="53"/>
      <c r="AA33" s="78"/>
      <c r="AB33" s="78"/>
      <c r="AC33" s="333"/>
      <c r="AD33" s="333"/>
      <c r="AE33" s="177"/>
      <c r="AF33" s="177"/>
      <c r="AG33" s="53"/>
      <c r="AH33" s="335"/>
    </row>
    <row r="34" spans="1:34" x14ac:dyDescent="0.2">
      <c r="A34" s="612"/>
      <c r="B34" s="177"/>
      <c r="C34" s="177"/>
      <c r="D34" s="77"/>
      <c r="E34" s="332"/>
      <c r="F34" s="335"/>
      <c r="G34" s="78"/>
      <c r="H34" s="88"/>
      <c r="I34" s="177"/>
      <c r="J34" s="177"/>
      <c r="K34" s="53"/>
      <c r="L34" s="53"/>
      <c r="M34" s="78"/>
      <c r="N34" s="78"/>
      <c r="O34" s="177"/>
      <c r="P34" s="177"/>
      <c r="Q34" s="53"/>
      <c r="R34" s="53"/>
      <c r="S34" s="53"/>
      <c r="T34" s="78"/>
      <c r="U34" s="78"/>
      <c r="V34" s="177"/>
      <c r="W34" s="177"/>
      <c r="X34" s="53"/>
      <c r="Y34" s="53"/>
      <c r="Z34" s="53"/>
      <c r="AA34" s="78"/>
      <c r="AB34" s="78"/>
      <c r="AC34" s="333"/>
      <c r="AD34" s="333"/>
      <c r="AE34" s="177"/>
      <c r="AF34" s="177"/>
      <c r="AG34" s="53"/>
      <c r="AH34" s="335"/>
    </row>
    <row r="35" spans="1:34" x14ac:dyDescent="0.2">
      <c r="A35" s="367"/>
      <c r="B35" s="370"/>
      <c r="C35" s="370"/>
      <c r="D35" s="336" t="s">
        <v>23</v>
      </c>
      <c r="E35" s="336" t="s">
        <v>19</v>
      </c>
      <c r="F35" s="336" t="s">
        <v>20</v>
      </c>
      <c r="G35" s="336" t="s">
        <v>21</v>
      </c>
      <c r="H35" s="336" t="s">
        <v>20</v>
      </c>
      <c r="I35" s="336" t="s">
        <v>22</v>
      </c>
      <c r="J35" s="336" t="s">
        <v>23</v>
      </c>
      <c r="K35" s="336" t="s">
        <v>23</v>
      </c>
      <c r="L35" s="336" t="s">
        <v>19</v>
      </c>
      <c r="M35" s="336" t="s">
        <v>20</v>
      </c>
      <c r="N35" s="336" t="s">
        <v>21</v>
      </c>
      <c r="O35" s="336" t="s">
        <v>20</v>
      </c>
      <c r="P35" s="336" t="s">
        <v>105</v>
      </c>
      <c r="Q35" s="336" t="s">
        <v>23</v>
      </c>
      <c r="R35" s="336" t="s">
        <v>23</v>
      </c>
      <c r="S35" s="336" t="s">
        <v>19</v>
      </c>
      <c r="T35" s="336" t="s">
        <v>20</v>
      </c>
      <c r="U35" s="336" t="s">
        <v>21</v>
      </c>
      <c r="V35" s="336" t="s">
        <v>20</v>
      </c>
      <c r="W35" s="336" t="s">
        <v>22</v>
      </c>
      <c r="X35" s="336" t="s">
        <v>23</v>
      </c>
      <c r="Y35" s="336" t="s">
        <v>23</v>
      </c>
      <c r="Z35" s="336" t="s">
        <v>19</v>
      </c>
      <c r="AA35" s="336" t="s">
        <v>20</v>
      </c>
      <c r="AB35" s="336" t="s">
        <v>21</v>
      </c>
      <c r="AC35" s="368" t="s">
        <v>20</v>
      </c>
      <c r="AD35" s="336" t="s">
        <v>105</v>
      </c>
      <c r="AE35" s="336" t="s">
        <v>23</v>
      </c>
      <c r="AG35" s="182"/>
      <c r="AH35" s="182"/>
    </row>
    <row r="36" spans="1:34" x14ac:dyDescent="0.2">
      <c r="A36" s="613" t="s">
        <v>145</v>
      </c>
      <c r="B36" s="177"/>
      <c r="C36" s="177"/>
      <c r="D36" s="78"/>
      <c r="E36" s="53"/>
      <c r="F36" s="53"/>
      <c r="G36" s="53"/>
      <c r="H36" s="53"/>
      <c r="I36" s="53"/>
      <c r="J36" s="78"/>
      <c r="K36" s="78"/>
      <c r="L36" s="77"/>
      <c r="M36" s="53"/>
      <c r="N36" s="53"/>
      <c r="O36" s="53"/>
      <c r="P36" s="53"/>
      <c r="Q36" s="78"/>
      <c r="R36" s="78"/>
      <c r="S36" s="53"/>
      <c r="T36" s="53"/>
      <c r="U36" s="53"/>
      <c r="V36" s="88"/>
      <c r="W36" s="88"/>
      <c r="X36" s="78"/>
      <c r="Y36" s="78"/>
      <c r="Z36" s="177"/>
      <c r="AA36" s="177"/>
      <c r="AB36" s="88"/>
      <c r="AC36" s="167"/>
      <c r="AD36" s="88"/>
      <c r="AE36" s="78"/>
      <c r="AF36" s="185"/>
      <c r="AG36" s="183"/>
      <c r="AH36" s="183"/>
    </row>
    <row r="37" spans="1:34" x14ac:dyDescent="0.2">
      <c r="A37" s="614"/>
      <c r="B37" s="177"/>
      <c r="C37" s="177"/>
      <c r="D37" s="78"/>
      <c r="E37" s="53"/>
      <c r="F37" s="53"/>
      <c r="G37" s="53"/>
      <c r="H37" s="53"/>
      <c r="I37" s="53"/>
      <c r="J37" s="78"/>
      <c r="K37" s="78"/>
      <c r="L37" s="77"/>
      <c r="M37" s="53"/>
      <c r="N37" s="53"/>
      <c r="O37" s="53"/>
      <c r="P37" s="53"/>
      <c r="Q37" s="78"/>
      <c r="R37" s="78"/>
      <c r="S37" s="53"/>
      <c r="T37" s="53"/>
      <c r="U37" s="53"/>
      <c r="V37" s="88"/>
      <c r="W37" s="88"/>
      <c r="X37" s="78"/>
      <c r="Y37" s="78"/>
      <c r="Z37" s="177"/>
      <c r="AA37" s="177"/>
      <c r="AB37" s="88"/>
      <c r="AC37" s="167"/>
      <c r="AD37" s="88"/>
      <c r="AE37" s="78"/>
      <c r="AF37" s="185"/>
      <c r="AG37" s="183"/>
      <c r="AH37" s="183"/>
    </row>
    <row r="38" spans="1:34" x14ac:dyDescent="0.2">
      <c r="A38" s="614"/>
      <c r="B38" s="177"/>
      <c r="C38" s="177"/>
      <c r="D38" s="78"/>
      <c r="E38" s="53"/>
      <c r="F38" s="53"/>
      <c r="G38" s="53"/>
      <c r="H38" s="53"/>
      <c r="I38" s="53"/>
      <c r="J38" s="78"/>
      <c r="K38" s="78"/>
      <c r="L38" s="77"/>
      <c r="M38" s="53"/>
      <c r="N38" s="53"/>
      <c r="O38" s="53"/>
      <c r="P38" s="53"/>
      <c r="Q38" s="78"/>
      <c r="R38" s="78"/>
      <c r="S38" s="53"/>
      <c r="T38" s="53"/>
      <c r="U38" s="53"/>
      <c r="V38" s="88"/>
      <c r="W38" s="88"/>
      <c r="X38" s="78"/>
      <c r="Y38" s="78"/>
      <c r="Z38" s="177"/>
      <c r="AA38" s="177"/>
      <c r="AB38" s="88"/>
      <c r="AC38" s="167"/>
      <c r="AD38" s="88"/>
      <c r="AE38" s="78"/>
      <c r="AF38" s="185"/>
      <c r="AG38" s="183"/>
      <c r="AH38" s="183"/>
    </row>
    <row r="39" spans="1:34" x14ac:dyDescent="0.2">
      <c r="A39" s="614"/>
      <c r="B39" s="177"/>
      <c r="C39" s="177"/>
      <c r="D39" s="78"/>
      <c r="E39" s="53"/>
      <c r="F39" s="53"/>
      <c r="G39" s="53"/>
      <c r="H39" s="53"/>
      <c r="I39" s="53"/>
      <c r="J39" s="78"/>
      <c r="K39" s="78"/>
      <c r="L39" s="77"/>
      <c r="M39" s="53"/>
      <c r="N39" s="53"/>
      <c r="O39" s="53"/>
      <c r="P39" s="53"/>
      <c r="Q39" s="78"/>
      <c r="R39" s="78"/>
      <c r="S39" s="53"/>
      <c r="T39" s="53"/>
      <c r="U39" s="53"/>
      <c r="V39" s="88"/>
      <c r="W39" s="88"/>
      <c r="X39" s="78"/>
      <c r="Y39" s="78"/>
      <c r="Z39" s="177"/>
      <c r="AA39" s="177"/>
      <c r="AB39" s="88"/>
      <c r="AC39" s="167"/>
      <c r="AD39" s="88"/>
      <c r="AE39" s="78"/>
      <c r="AF39" s="185"/>
      <c r="AG39" s="183"/>
      <c r="AH39" s="183"/>
    </row>
    <row r="40" spans="1:34" x14ac:dyDescent="0.2">
      <c r="A40" s="614"/>
      <c r="B40" s="177"/>
      <c r="C40" s="177"/>
      <c r="D40" s="78"/>
      <c r="E40" s="53"/>
      <c r="F40" s="53"/>
      <c r="G40" s="53"/>
      <c r="H40" s="53"/>
      <c r="I40" s="53"/>
      <c r="J40" s="78"/>
      <c r="K40" s="78"/>
      <c r="L40" s="77"/>
      <c r="M40" s="53"/>
      <c r="N40" s="53"/>
      <c r="O40" s="53"/>
      <c r="P40" s="53"/>
      <c r="Q40" s="78"/>
      <c r="R40" s="78"/>
      <c r="S40" s="53"/>
      <c r="T40" s="53"/>
      <c r="U40" s="53"/>
      <c r="V40" s="88"/>
      <c r="W40" s="88"/>
      <c r="X40" s="78"/>
      <c r="Y40" s="78"/>
      <c r="Z40" s="177"/>
      <c r="AA40" s="177"/>
      <c r="AB40" s="88"/>
      <c r="AC40" s="167"/>
      <c r="AD40" s="88"/>
      <c r="AE40" s="78"/>
      <c r="AF40" s="185"/>
      <c r="AG40" s="183"/>
      <c r="AH40" s="183"/>
    </row>
    <row r="41" spans="1:34" x14ac:dyDescent="0.2">
      <c r="A41" s="614"/>
      <c r="B41" s="177"/>
      <c r="C41" s="177"/>
      <c r="D41" s="78"/>
      <c r="E41" s="53"/>
      <c r="F41" s="53"/>
      <c r="G41" s="53"/>
      <c r="H41" s="53"/>
      <c r="I41" s="53"/>
      <c r="J41" s="78"/>
      <c r="K41" s="78"/>
      <c r="L41" s="77"/>
      <c r="M41" s="53"/>
      <c r="N41" s="53"/>
      <c r="O41" s="53"/>
      <c r="P41" s="53"/>
      <c r="Q41" s="78"/>
      <c r="R41" s="78"/>
      <c r="S41" s="53"/>
      <c r="T41" s="53"/>
      <c r="U41" s="53"/>
      <c r="V41" s="88"/>
      <c r="W41" s="88"/>
      <c r="X41" s="78"/>
      <c r="Y41" s="78"/>
      <c r="Z41" s="177"/>
      <c r="AA41" s="177"/>
      <c r="AB41" s="88"/>
      <c r="AC41" s="167"/>
      <c r="AD41" s="88"/>
      <c r="AE41" s="78"/>
      <c r="AF41" s="185"/>
      <c r="AG41" s="183"/>
      <c r="AH41" s="183"/>
    </row>
    <row r="42" spans="1:34" x14ac:dyDescent="0.2">
      <c r="A42" s="614"/>
      <c r="B42" s="177"/>
      <c r="C42" s="177"/>
      <c r="D42" s="78"/>
      <c r="E42" s="53"/>
      <c r="F42" s="53"/>
      <c r="G42" s="53"/>
      <c r="H42" s="53"/>
      <c r="I42" s="53"/>
      <c r="J42" s="78"/>
      <c r="K42" s="78"/>
      <c r="L42" s="77"/>
      <c r="M42" s="53"/>
      <c r="N42" s="53"/>
      <c r="O42" s="53"/>
      <c r="P42" s="53"/>
      <c r="Q42" s="78"/>
      <c r="R42" s="78"/>
      <c r="S42" s="53"/>
      <c r="T42" s="53"/>
      <c r="U42" s="53"/>
      <c r="V42" s="88"/>
      <c r="W42" s="88"/>
      <c r="X42" s="78"/>
      <c r="Y42" s="78"/>
      <c r="Z42" s="177"/>
      <c r="AA42" s="177"/>
      <c r="AB42" s="88"/>
      <c r="AC42" s="167"/>
      <c r="AD42" s="88"/>
      <c r="AE42" s="78"/>
      <c r="AF42" s="185"/>
      <c r="AG42" s="183"/>
      <c r="AH42" s="183"/>
    </row>
    <row r="43" spans="1:34" x14ac:dyDescent="0.2">
      <c r="A43" s="614"/>
      <c r="B43" s="177"/>
      <c r="C43" s="177"/>
      <c r="D43" s="78"/>
      <c r="E43" s="53"/>
      <c r="F43" s="53"/>
      <c r="G43" s="53"/>
      <c r="H43" s="53"/>
      <c r="I43" s="53"/>
      <c r="J43" s="78"/>
      <c r="K43" s="78"/>
      <c r="L43" s="77"/>
      <c r="M43" s="53"/>
      <c r="N43" s="53"/>
      <c r="O43" s="53"/>
      <c r="P43" s="53"/>
      <c r="Q43" s="78"/>
      <c r="R43" s="78"/>
      <c r="S43" s="53"/>
      <c r="T43" s="53"/>
      <c r="U43" s="53"/>
      <c r="V43" s="88"/>
      <c r="W43" s="88"/>
      <c r="X43" s="78"/>
      <c r="Y43" s="78"/>
      <c r="Z43" s="177"/>
      <c r="AA43" s="177"/>
      <c r="AB43" s="88"/>
      <c r="AC43" s="167"/>
      <c r="AD43" s="88"/>
      <c r="AE43" s="78"/>
      <c r="AF43" s="185"/>
      <c r="AG43" s="183"/>
      <c r="AH43" s="183"/>
    </row>
    <row r="44" spans="1:34" x14ac:dyDescent="0.2">
      <c r="A44" s="614"/>
      <c r="B44" s="177"/>
      <c r="C44" s="177"/>
      <c r="D44" s="78"/>
      <c r="E44" s="53"/>
      <c r="F44" s="53"/>
      <c r="G44" s="53"/>
      <c r="H44" s="53"/>
      <c r="I44" s="53"/>
      <c r="J44" s="78"/>
      <c r="K44" s="78"/>
      <c r="L44" s="77"/>
      <c r="M44" s="53"/>
      <c r="N44" s="53"/>
      <c r="O44" s="53"/>
      <c r="P44" s="53"/>
      <c r="Q44" s="78"/>
      <c r="R44" s="78"/>
      <c r="S44" s="53"/>
      <c r="T44" s="53"/>
      <c r="U44" s="53"/>
      <c r="V44" s="88"/>
      <c r="W44" s="88"/>
      <c r="X44" s="78"/>
      <c r="Y44" s="78"/>
      <c r="Z44" s="177"/>
      <c r="AA44" s="177"/>
      <c r="AB44" s="88"/>
      <c r="AC44" s="167"/>
      <c r="AD44" s="88"/>
      <c r="AE44" s="78"/>
      <c r="AF44" s="185"/>
      <c r="AG44" s="183"/>
      <c r="AH44" s="183"/>
    </row>
    <row r="45" spans="1:34" x14ac:dyDescent="0.2">
      <c r="A45" s="614"/>
      <c r="B45" s="177"/>
      <c r="C45" s="177"/>
      <c r="D45" s="78"/>
      <c r="E45" s="53"/>
      <c r="F45" s="53"/>
      <c r="G45" s="53"/>
      <c r="H45" s="53"/>
      <c r="I45" s="53"/>
      <c r="J45" s="78"/>
      <c r="K45" s="78"/>
      <c r="L45" s="77"/>
      <c r="M45" s="53"/>
      <c r="N45" s="53"/>
      <c r="O45" s="53"/>
      <c r="P45" s="53"/>
      <c r="Q45" s="78"/>
      <c r="R45" s="78"/>
      <c r="S45" s="53"/>
      <c r="T45" s="53"/>
      <c r="U45" s="53"/>
      <c r="V45" s="88"/>
      <c r="W45" s="88"/>
      <c r="X45" s="78"/>
      <c r="Y45" s="78"/>
      <c r="Z45" s="177"/>
      <c r="AA45" s="177"/>
      <c r="AB45" s="88"/>
      <c r="AC45" s="167"/>
      <c r="AD45" s="88"/>
      <c r="AE45" s="78"/>
      <c r="AF45" s="185"/>
      <c r="AG45" s="183"/>
      <c r="AH45" s="183"/>
    </row>
    <row r="46" spans="1:34" x14ac:dyDescent="0.2">
      <c r="A46" s="614"/>
      <c r="B46" s="177"/>
      <c r="C46" s="177"/>
      <c r="D46" s="78"/>
      <c r="E46" s="53"/>
      <c r="F46" s="53"/>
      <c r="G46" s="53"/>
      <c r="H46" s="53"/>
      <c r="I46" s="53"/>
      <c r="J46" s="78"/>
      <c r="K46" s="78"/>
      <c r="L46" s="77"/>
      <c r="M46" s="53"/>
      <c r="N46" s="53"/>
      <c r="O46" s="53"/>
      <c r="P46" s="53"/>
      <c r="Q46" s="78"/>
      <c r="R46" s="78"/>
      <c r="S46" s="53"/>
      <c r="T46" s="53"/>
      <c r="U46" s="53"/>
      <c r="V46" s="88"/>
      <c r="W46" s="88"/>
      <c r="X46" s="78"/>
      <c r="Y46" s="78"/>
      <c r="Z46" s="177"/>
      <c r="AA46" s="177"/>
      <c r="AB46" s="88"/>
      <c r="AC46" s="167"/>
      <c r="AD46" s="88"/>
      <c r="AE46" s="78"/>
      <c r="AF46" s="185"/>
      <c r="AG46" s="183"/>
      <c r="AH46" s="183"/>
    </row>
    <row r="47" spans="1:34" x14ac:dyDescent="0.2">
      <c r="A47" s="614"/>
      <c r="B47" s="177"/>
      <c r="C47" s="177"/>
      <c r="D47" s="78"/>
      <c r="E47" s="53"/>
      <c r="F47" s="53"/>
      <c r="G47" s="53"/>
      <c r="H47" s="53"/>
      <c r="I47" s="53"/>
      <c r="J47" s="78"/>
      <c r="K47" s="78"/>
      <c r="L47" s="77"/>
      <c r="M47" s="53"/>
      <c r="N47" s="53"/>
      <c r="O47" s="53"/>
      <c r="P47" s="53"/>
      <c r="Q47" s="78"/>
      <c r="R47" s="78"/>
      <c r="S47" s="53"/>
      <c r="T47" s="53"/>
      <c r="U47" s="53"/>
      <c r="V47" s="88"/>
      <c r="W47" s="88"/>
      <c r="X47" s="78"/>
      <c r="Y47" s="78"/>
      <c r="Z47" s="177"/>
      <c r="AA47" s="177"/>
      <c r="AB47" s="88"/>
      <c r="AC47" s="167"/>
      <c r="AD47" s="88"/>
      <c r="AE47" s="78"/>
      <c r="AF47" s="185"/>
      <c r="AG47" s="183"/>
      <c r="AH47" s="183"/>
    </row>
    <row r="48" spans="1:34" x14ac:dyDescent="0.2">
      <c r="A48" s="614"/>
      <c r="B48" s="177"/>
      <c r="C48" s="177"/>
      <c r="D48" s="78"/>
      <c r="E48" s="53"/>
      <c r="F48" s="53"/>
      <c r="G48" s="53"/>
      <c r="H48" s="53"/>
      <c r="I48" s="53"/>
      <c r="J48" s="78"/>
      <c r="K48" s="78"/>
      <c r="L48" s="77"/>
      <c r="M48" s="53"/>
      <c r="N48" s="53"/>
      <c r="O48" s="53"/>
      <c r="P48" s="53"/>
      <c r="Q48" s="78"/>
      <c r="R48" s="78"/>
      <c r="S48" s="53"/>
      <c r="T48" s="53"/>
      <c r="U48" s="53"/>
      <c r="V48" s="88"/>
      <c r="W48" s="88"/>
      <c r="X48" s="78"/>
      <c r="Y48" s="78"/>
      <c r="Z48" s="177"/>
      <c r="AA48" s="177"/>
      <c r="AB48" s="88"/>
      <c r="AC48" s="167"/>
      <c r="AD48" s="88"/>
      <c r="AE48" s="78"/>
      <c r="AF48" s="185"/>
      <c r="AG48" s="183"/>
      <c r="AH48" s="183"/>
    </row>
    <row r="49" spans="1:34" x14ac:dyDescent="0.2">
      <c r="A49" s="614"/>
      <c r="B49" s="177"/>
      <c r="C49" s="177"/>
      <c r="D49" s="78"/>
      <c r="E49" s="53"/>
      <c r="F49" s="53"/>
      <c r="G49" s="53"/>
      <c r="H49" s="53"/>
      <c r="I49" s="53"/>
      <c r="J49" s="78"/>
      <c r="K49" s="78"/>
      <c r="L49" s="77"/>
      <c r="M49" s="53"/>
      <c r="N49" s="53"/>
      <c r="O49" s="53"/>
      <c r="P49" s="53"/>
      <c r="Q49" s="78"/>
      <c r="R49" s="78"/>
      <c r="S49" s="53"/>
      <c r="T49" s="53"/>
      <c r="U49" s="53"/>
      <c r="V49" s="88"/>
      <c r="W49" s="88"/>
      <c r="X49" s="78"/>
      <c r="Y49" s="78"/>
      <c r="Z49" s="177"/>
      <c r="AA49" s="177"/>
      <c r="AB49" s="88"/>
      <c r="AC49" s="167"/>
      <c r="AD49" s="88"/>
      <c r="AE49" s="78"/>
      <c r="AF49" s="185"/>
      <c r="AG49" s="183"/>
      <c r="AH49" s="183"/>
    </row>
    <row r="50" spans="1:34" x14ac:dyDescent="0.2">
      <c r="A50" s="614"/>
      <c r="B50" s="177"/>
      <c r="C50" s="177"/>
      <c r="D50" s="78"/>
      <c r="E50" s="53"/>
      <c r="F50" s="53"/>
      <c r="G50" s="53"/>
      <c r="H50" s="53"/>
      <c r="I50" s="53"/>
      <c r="J50" s="78"/>
      <c r="K50" s="78"/>
      <c r="L50" s="77"/>
      <c r="M50" s="53"/>
      <c r="N50" s="53"/>
      <c r="O50" s="53"/>
      <c r="P50" s="53"/>
      <c r="Q50" s="78"/>
      <c r="R50" s="78"/>
      <c r="S50" s="53"/>
      <c r="T50" s="53"/>
      <c r="U50" s="53"/>
      <c r="V50" s="88"/>
      <c r="W50" s="88"/>
      <c r="X50" s="78"/>
      <c r="Y50" s="78"/>
      <c r="Z50" s="177"/>
      <c r="AA50" s="177"/>
      <c r="AB50" s="88"/>
      <c r="AC50" s="167"/>
      <c r="AD50" s="88"/>
      <c r="AE50" s="78"/>
      <c r="AF50" s="185"/>
      <c r="AG50" s="183"/>
      <c r="AH50" s="183"/>
    </row>
    <row r="51" spans="1:34" x14ac:dyDescent="0.2">
      <c r="A51" s="614"/>
      <c r="B51" s="177"/>
      <c r="C51" s="177"/>
      <c r="D51" s="78"/>
      <c r="E51" s="53"/>
      <c r="F51" s="53"/>
      <c r="G51" s="53"/>
      <c r="H51" s="53"/>
      <c r="I51" s="53"/>
      <c r="J51" s="78"/>
      <c r="K51" s="78"/>
      <c r="L51" s="77"/>
      <c r="M51" s="53"/>
      <c r="N51" s="53"/>
      <c r="O51" s="53"/>
      <c r="P51" s="53"/>
      <c r="Q51" s="78"/>
      <c r="R51" s="78"/>
      <c r="S51" s="53"/>
      <c r="T51" s="53"/>
      <c r="U51" s="53"/>
      <c r="V51" s="88"/>
      <c r="W51" s="88"/>
      <c r="X51" s="78"/>
      <c r="Y51" s="78"/>
      <c r="Z51" s="177"/>
      <c r="AA51" s="177"/>
      <c r="AB51" s="88"/>
      <c r="AC51" s="167"/>
      <c r="AD51" s="88"/>
      <c r="AE51" s="78"/>
      <c r="AF51" s="185"/>
      <c r="AG51" s="183"/>
      <c r="AH51" s="183"/>
    </row>
    <row r="52" spans="1:34" x14ac:dyDescent="0.2">
      <c r="A52" s="614"/>
      <c r="B52" s="177"/>
      <c r="C52" s="177"/>
      <c r="D52" s="78"/>
      <c r="E52" s="53"/>
      <c r="F52" s="53"/>
      <c r="G52" s="53"/>
      <c r="H52" s="53"/>
      <c r="I52" s="53"/>
      <c r="J52" s="78"/>
      <c r="K52" s="78"/>
      <c r="L52" s="77"/>
      <c r="M52" s="53"/>
      <c r="N52" s="53"/>
      <c r="O52" s="53"/>
      <c r="P52" s="53"/>
      <c r="Q52" s="78"/>
      <c r="R52" s="78"/>
      <c r="S52" s="53"/>
      <c r="T52" s="53"/>
      <c r="U52" s="53"/>
      <c r="V52" s="88"/>
      <c r="W52" s="88"/>
      <c r="X52" s="78"/>
      <c r="Y52" s="78"/>
      <c r="Z52" s="177"/>
      <c r="AA52" s="177"/>
      <c r="AB52" s="88"/>
      <c r="AC52" s="167"/>
      <c r="AD52" s="88"/>
      <c r="AE52" s="78"/>
      <c r="AF52" s="185"/>
      <c r="AG52" s="183"/>
      <c r="AH52" s="183"/>
    </row>
    <row r="53" spans="1:34" x14ac:dyDescent="0.2">
      <c r="A53" s="614"/>
      <c r="B53" s="177"/>
      <c r="C53" s="177"/>
      <c r="D53" s="78"/>
      <c r="E53" s="53"/>
      <c r="F53" s="53"/>
      <c r="G53" s="53"/>
      <c r="H53" s="53"/>
      <c r="I53" s="53"/>
      <c r="J53" s="78"/>
      <c r="K53" s="78"/>
      <c r="L53" s="77"/>
      <c r="M53" s="53"/>
      <c r="N53" s="53"/>
      <c r="O53" s="53"/>
      <c r="P53" s="53"/>
      <c r="Q53" s="78"/>
      <c r="R53" s="78"/>
      <c r="S53" s="53"/>
      <c r="T53" s="53"/>
      <c r="U53" s="53"/>
      <c r="V53" s="88"/>
      <c r="W53" s="88"/>
      <c r="X53" s="78"/>
      <c r="Y53" s="78"/>
      <c r="Z53" s="177"/>
      <c r="AA53" s="177"/>
      <c r="AB53" s="88"/>
      <c r="AC53" s="167"/>
      <c r="AD53" s="88"/>
      <c r="AE53" s="78"/>
      <c r="AF53" s="185"/>
      <c r="AG53" s="183"/>
      <c r="AH53" s="183"/>
    </row>
    <row r="54" spans="1:34" x14ac:dyDescent="0.2">
      <c r="A54" s="614"/>
      <c r="B54" s="177"/>
      <c r="C54" s="177"/>
      <c r="D54" s="78"/>
      <c r="E54" s="53"/>
      <c r="F54" s="53"/>
      <c r="G54" s="53"/>
      <c r="H54" s="53"/>
      <c r="I54" s="53"/>
      <c r="J54" s="78"/>
      <c r="K54" s="78"/>
      <c r="L54" s="77"/>
      <c r="M54" s="53"/>
      <c r="N54" s="53"/>
      <c r="O54" s="53"/>
      <c r="P54" s="53"/>
      <c r="Q54" s="78"/>
      <c r="R54" s="78"/>
      <c r="S54" s="53"/>
      <c r="T54" s="53"/>
      <c r="U54" s="53"/>
      <c r="V54" s="88"/>
      <c r="W54" s="88"/>
      <c r="X54" s="78"/>
      <c r="Y54" s="78"/>
      <c r="Z54" s="177"/>
      <c r="AA54" s="177"/>
      <c r="AB54" s="88"/>
      <c r="AC54" s="167"/>
      <c r="AD54" s="88"/>
      <c r="AE54" s="78"/>
      <c r="AF54" s="185"/>
      <c r="AG54" s="183"/>
      <c r="AH54" s="183"/>
    </row>
    <row r="55" spans="1:34" x14ac:dyDescent="0.2">
      <c r="A55" s="614"/>
      <c r="B55" s="177"/>
      <c r="C55" s="177"/>
      <c r="D55" s="78"/>
      <c r="E55" s="53"/>
      <c r="F55" s="53"/>
      <c r="G55" s="53"/>
      <c r="H55" s="53"/>
      <c r="I55" s="53"/>
      <c r="J55" s="78"/>
      <c r="K55" s="78"/>
      <c r="L55" s="77"/>
      <c r="M55" s="53"/>
      <c r="N55" s="53"/>
      <c r="O55" s="53"/>
      <c r="P55" s="53"/>
      <c r="Q55" s="78"/>
      <c r="R55" s="78"/>
      <c r="S55" s="53"/>
      <c r="T55" s="53"/>
      <c r="U55" s="53"/>
      <c r="V55" s="88"/>
      <c r="W55" s="88"/>
      <c r="X55" s="78"/>
      <c r="Y55" s="78"/>
      <c r="Z55" s="177"/>
      <c r="AA55" s="177"/>
      <c r="AB55" s="88"/>
      <c r="AC55" s="167"/>
      <c r="AD55" s="88"/>
      <c r="AE55" s="78"/>
      <c r="AF55" s="185"/>
      <c r="AG55" s="183"/>
      <c r="AH55" s="183"/>
    </row>
    <row r="56" spans="1:34" x14ac:dyDescent="0.2">
      <c r="A56" s="614"/>
      <c r="B56" s="177"/>
      <c r="C56" s="177"/>
      <c r="D56" s="78"/>
      <c r="E56" s="53"/>
      <c r="F56" s="53"/>
      <c r="G56" s="53"/>
      <c r="H56" s="53"/>
      <c r="I56" s="53"/>
      <c r="J56" s="78"/>
      <c r="K56" s="78"/>
      <c r="L56" s="77"/>
      <c r="M56" s="53"/>
      <c r="N56" s="53"/>
      <c r="O56" s="53"/>
      <c r="P56" s="53"/>
      <c r="Q56" s="78"/>
      <c r="R56" s="78"/>
      <c r="S56" s="53"/>
      <c r="T56" s="53"/>
      <c r="U56" s="53"/>
      <c r="V56" s="88"/>
      <c r="W56" s="88"/>
      <c r="X56" s="78"/>
      <c r="Y56" s="78"/>
      <c r="Z56" s="177"/>
      <c r="AA56" s="177"/>
      <c r="AB56" s="88"/>
      <c r="AC56" s="167"/>
      <c r="AD56" s="88"/>
      <c r="AE56" s="78"/>
      <c r="AF56" s="185"/>
      <c r="AG56" s="183"/>
      <c r="AH56" s="183"/>
    </row>
    <row r="57" spans="1:34" x14ac:dyDescent="0.2">
      <c r="A57" s="614"/>
      <c r="B57" s="177"/>
      <c r="C57" s="177"/>
      <c r="D57" s="78"/>
      <c r="E57" s="53"/>
      <c r="F57" s="53"/>
      <c r="G57" s="53"/>
      <c r="H57" s="53"/>
      <c r="I57" s="53"/>
      <c r="J57" s="78"/>
      <c r="K57" s="78"/>
      <c r="L57" s="77"/>
      <c r="M57" s="53"/>
      <c r="N57" s="53"/>
      <c r="O57" s="53"/>
      <c r="P57" s="53"/>
      <c r="Q57" s="78"/>
      <c r="R57" s="78"/>
      <c r="S57" s="53"/>
      <c r="T57" s="53"/>
      <c r="U57" s="53"/>
      <c r="V57" s="88"/>
      <c r="W57" s="88"/>
      <c r="X57" s="78"/>
      <c r="Y57" s="78"/>
      <c r="Z57" s="177"/>
      <c r="AA57" s="177"/>
      <c r="AB57" s="88"/>
      <c r="AC57" s="167"/>
      <c r="AD57" s="88"/>
      <c r="AE57" s="78"/>
      <c r="AF57" s="185"/>
      <c r="AG57" s="183"/>
      <c r="AH57" s="183"/>
    </row>
    <row r="58" spans="1:34" x14ac:dyDescent="0.2">
      <c r="A58" s="614"/>
      <c r="B58" s="177"/>
      <c r="C58" s="177"/>
      <c r="D58" s="78"/>
      <c r="E58" s="53"/>
      <c r="F58" s="53"/>
      <c r="G58" s="53"/>
      <c r="H58" s="53"/>
      <c r="I58" s="53"/>
      <c r="J58" s="78"/>
      <c r="K58" s="78"/>
      <c r="L58" s="77"/>
      <c r="M58" s="53"/>
      <c r="N58" s="53"/>
      <c r="O58" s="53"/>
      <c r="P58" s="53"/>
      <c r="Q58" s="78"/>
      <c r="R58" s="78"/>
      <c r="S58" s="53"/>
      <c r="T58" s="53"/>
      <c r="U58" s="53"/>
      <c r="V58" s="88"/>
      <c r="W58" s="88"/>
      <c r="X58" s="78"/>
      <c r="Y58" s="78"/>
      <c r="Z58" s="177"/>
      <c r="AA58" s="177"/>
      <c r="AB58" s="88"/>
      <c r="AC58" s="167"/>
      <c r="AD58" s="88"/>
      <c r="AE58" s="78"/>
      <c r="AF58" s="185"/>
      <c r="AG58" s="183"/>
      <c r="AH58" s="183"/>
    </row>
    <row r="59" spans="1:34" x14ac:dyDescent="0.2">
      <c r="A59" s="614"/>
      <c r="B59" s="177"/>
      <c r="C59" s="177"/>
      <c r="D59" s="78"/>
      <c r="E59" s="53"/>
      <c r="F59" s="53"/>
      <c r="G59" s="53"/>
      <c r="H59" s="53"/>
      <c r="I59" s="53"/>
      <c r="J59" s="78"/>
      <c r="K59" s="78"/>
      <c r="L59" s="77"/>
      <c r="M59" s="53"/>
      <c r="N59" s="53"/>
      <c r="O59" s="53"/>
      <c r="P59" s="53"/>
      <c r="Q59" s="78"/>
      <c r="R59" s="78"/>
      <c r="S59" s="53"/>
      <c r="T59" s="53"/>
      <c r="U59" s="53"/>
      <c r="V59" s="88"/>
      <c r="W59" s="88"/>
      <c r="X59" s="78"/>
      <c r="Y59" s="78"/>
      <c r="Z59" s="177"/>
      <c r="AA59" s="177"/>
      <c r="AB59" s="88"/>
      <c r="AC59" s="167"/>
      <c r="AD59" s="88"/>
      <c r="AE59" s="78"/>
      <c r="AF59" s="185"/>
      <c r="AG59" s="183"/>
      <c r="AH59" s="183"/>
    </row>
    <row r="60" spans="1:34" x14ac:dyDescent="0.2">
      <c r="A60" s="614"/>
      <c r="B60" s="177"/>
      <c r="C60" s="177"/>
      <c r="D60" s="78"/>
      <c r="E60" s="53"/>
      <c r="F60" s="53"/>
      <c r="G60" s="53"/>
      <c r="H60" s="53"/>
      <c r="I60" s="53"/>
      <c r="J60" s="78"/>
      <c r="K60" s="78"/>
      <c r="L60" s="77"/>
      <c r="M60" s="53"/>
      <c r="N60" s="53"/>
      <c r="O60" s="53"/>
      <c r="P60" s="53"/>
      <c r="Q60" s="78"/>
      <c r="R60" s="78"/>
      <c r="S60" s="53"/>
      <c r="T60" s="53"/>
      <c r="U60" s="53"/>
      <c r="V60" s="88"/>
      <c r="W60" s="88"/>
      <c r="X60" s="78"/>
      <c r="Y60" s="78"/>
      <c r="Z60" s="177"/>
      <c r="AA60" s="177"/>
      <c r="AB60" s="88"/>
      <c r="AC60" s="167"/>
      <c r="AD60" s="88"/>
      <c r="AE60" s="78"/>
      <c r="AF60" s="185"/>
      <c r="AG60" s="183"/>
      <c r="AH60" s="183"/>
    </row>
    <row r="61" spans="1:34" x14ac:dyDescent="0.2">
      <c r="A61" s="614"/>
      <c r="B61" s="177"/>
      <c r="C61" s="177"/>
      <c r="D61" s="78"/>
      <c r="E61" s="53"/>
      <c r="F61" s="53"/>
      <c r="G61" s="53"/>
      <c r="H61" s="53"/>
      <c r="I61" s="53"/>
      <c r="J61" s="78"/>
      <c r="K61" s="78"/>
      <c r="L61" s="77"/>
      <c r="M61" s="53"/>
      <c r="N61" s="53"/>
      <c r="O61" s="53"/>
      <c r="P61" s="53"/>
      <c r="Q61" s="78"/>
      <c r="R61" s="78"/>
      <c r="S61" s="53"/>
      <c r="T61" s="53"/>
      <c r="U61" s="53"/>
      <c r="V61" s="88"/>
      <c r="W61" s="88"/>
      <c r="X61" s="78"/>
      <c r="Y61" s="78"/>
      <c r="Z61" s="177"/>
      <c r="AA61" s="177"/>
      <c r="AB61" s="88"/>
      <c r="AC61" s="167"/>
      <c r="AD61" s="88"/>
      <c r="AE61" s="78"/>
      <c r="AF61" s="185"/>
      <c r="AG61" s="183"/>
      <c r="AH61" s="183"/>
    </row>
    <row r="62" spans="1:34" x14ac:dyDescent="0.2">
      <c r="A62" s="614"/>
      <c r="B62" s="177"/>
      <c r="C62" s="177"/>
      <c r="D62" s="78"/>
      <c r="E62" s="53"/>
      <c r="F62" s="53"/>
      <c r="G62" s="53"/>
      <c r="H62" s="53"/>
      <c r="I62" s="53"/>
      <c r="J62" s="78"/>
      <c r="K62" s="78"/>
      <c r="L62" s="77"/>
      <c r="M62" s="53"/>
      <c r="N62" s="53"/>
      <c r="O62" s="53"/>
      <c r="P62" s="53"/>
      <c r="Q62" s="78"/>
      <c r="R62" s="78"/>
      <c r="S62" s="53"/>
      <c r="T62" s="53"/>
      <c r="U62" s="53"/>
      <c r="V62" s="88"/>
      <c r="W62" s="88"/>
      <c r="X62" s="78"/>
      <c r="Y62" s="78"/>
      <c r="Z62" s="177"/>
      <c r="AA62" s="177"/>
      <c r="AB62" s="88"/>
      <c r="AC62" s="167"/>
      <c r="AD62" s="88"/>
      <c r="AE62" s="78"/>
      <c r="AF62" s="185"/>
      <c r="AG62" s="183"/>
      <c r="AH62" s="183"/>
    </row>
    <row r="63" spans="1:34" x14ac:dyDescent="0.2">
      <c r="A63" s="614"/>
      <c r="B63" s="177"/>
      <c r="C63" s="177"/>
      <c r="D63" s="78"/>
      <c r="E63" s="53"/>
      <c r="F63" s="53"/>
      <c r="G63" s="53"/>
      <c r="H63" s="53"/>
      <c r="I63" s="53"/>
      <c r="J63" s="78"/>
      <c r="K63" s="78"/>
      <c r="L63" s="77"/>
      <c r="M63" s="53"/>
      <c r="N63" s="53"/>
      <c r="O63" s="53"/>
      <c r="P63" s="53"/>
      <c r="Q63" s="78"/>
      <c r="R63" s="78"/>
      <c r="S63" s="53"/>
      <c r="T63" s="53"/>
      <c r="U63" s="53"/>
      <c r="V63" s="88"/>
      <c r="W63" s="88"/>
      <c r="X63" s="78"/>
      <c r="Y63" s="78"/>
      <c r="Z63" s="177"/>
      <c r="AA63" s="177"/>
      <c r="AB63" s="88"/>
      <c r="AC63" s="167"/>
      <c r="AD63" s="88"/>
      <c r="AE63" s="78"/>
      <c r="AF63" s="185"/>
      <c r="AG63" s="183"/>
      <c r="AH63" s="183"/>
    </row>
    <row r="64" spans="1:34" x14ac:dyDescent="0.2">
      <c r="A64" s="614"/>
      <c r="B64" s="177"/>
      <c r="C64" s="177"/>
      <c r="D64" s="78"/>
      <c r="E64" s="53"/>
      <c r="F64" s="53"/>
      <c r="G64" s="53"/>
      <c r="H64" s="53"/>
      <c r="I64" s="53"/>
      <c r="J64" s="78"/>
      <c r="K64" s="78"/>
      <c r="L64" s="77"/>
      <c r="M64" s="53"/>
      <c r="N64" s="53"/>
      <c r="O64" s="53"/>
      <c r="P64" s="53"/>
      <c r="Q64" s="78"/>
      <c r="R64" s="78"/>
      <c r="S64" s="53"/>
      <c r="T64" s="53"/>
      <c r="U64" s="53"/>
      <c r="V64" s="88"/>
      <c r="W64" s="88"/>
      <c r="X64" s="78"/>
      <c r="Y64" s="78"/>
      <c r="Z64" s="177"/>
      <c r="AA64" s="177"/>
      <c r="AB64" s="88"/>
      <c r="AC64" s="167"/>
      <c r="AD64" s="88"/>
      <c r="AE64" s="78"/>
      <c r="AF64" s="185"/>
      <c r="AG64" s="183"/>
      <c r="AH64" s="183"/>
    </row>
    <row r="65" spans="1:36" x14ac:dyDescent="0.2">
      <c r="A65" s="615"/>
      <c r="B65" s="177"/>
      <c r="C65" s="177"/>
      <c r="D65" s="78"/>
      <c r="E65" s="53"/>
      <c r="F65" s="53"/>
      <c r="G65" s="53"/>
      <c r="H65" s="53"/>
      <c r="I65" s="53"/>
      <c r="J65" s="78"/>
      <c r="K65" s="78"/>
      <c r="L65" s="77"/>
      <c r="M65" s="53"/>
      <c r="N65" s="53"/>
      <c r="O65" s="53"/>
      <c r="P65" s="53"/>
      <c r="Q65" s="78"/>
      <c r="R65" s="78"/>
      <c r="S65" s="53"/>
      <c r="T65" s="53"/>
      <c r="U65" s="53"/>
      <c r="V65" s="88"/>
      <c r="W65" s="88"/>
      <c r="X65" s="78"/>
      <c r="Y65" s="78"/>
      <c r="Z65" s="177"/>
      <c r="AA65" s="177"/>
      <c r="AB65" s="88"/>
      <c r="AC65" s="167"/>
      <c r="AD65" s="88"/>
      <c r="AE65" s="78"/>
      <c r="AF65" s="185"/>
      <c r="AG65" s="183"/>
      <c r="AH65" s="183"/>
    </row>
    <row r="66" spans="1:36" ht="12.75" customHeight="1" x14ac:dyDescent="0.2">
      <c r="A66" s="367"/>
      <c r="B66" s="367"/>
      <c r="C66" s="367"/>
      <c r="D66" s="336" t="s">
        <v>23</v>
      </c>
      <c r="E66" s="336" t="s">
        <v>19</v>
      </c>
      <c r="F66" s="336" t="s">
        <v>20</v>
      </c>
      <c r="G66" s="336" t="s">
        <v>21</v>
      </c>
      <c r="H66" s="336" t="s">
        <v>20</v>
      </c>
      <c r="I66" s="336" t="s">
        <v>22</v>
      </c>
      <c r="J66" s="336" t="s">
        <v>23</v>
      </c>
      <c r="K66" s="336" t="s">
        <v>23</v>
      </c>
      <c r="L66" s="336" t="s">
        <v>19</v>
      </c>
      <c r="M66" s="336" t="s">
        <v>20</v>
      </c>
      <c r="N66" s="336" t="s">
        <v>21</v>
      </c>
      <c r="O66" s="336" t="s">
        <v>20</v>
      </c>
      <c r="P66" s="336" t="s">
        <v>105</v>
      </c>
      <c r="Q66" s="336" t="s">
        <v>23</v>
      </c>
      <c r="R66" s="336" t="s">
        <v>23</v>
      </c>
      <c r="S66" s="336" t="s">
        <v>19</v>
      </c>
      <c r="T66" s="336" t="s">
        <v>20</v>
      </c>
      <c r="U66" s="336" t="s">
        <v>21</v>
      </c>
      <c r="V66" s="336" t="s">
        <v>20</v>
      </c>
      <c r="W66" s="336" t="s">
        <v>22</v>
      </c>
      <c r="X66" s="336" t="s">
        <v>23</v>
      </c>
      <c r="Y66" s="336" t="s">
        <v>23</v>
      </c>
      <c r="Z66" s="336" t="s">
        <v>19</v>
      </c>
      <c r="AA66" s="336" t="s">
        <v>20</v>
      </c>
      <c r="AB66" s="336" t="s">
        <v>21</v>
      </c>
      <c r="AC66" s="368" t="s">
        <v>20</v>
      </c>
      <c r="AD66" s="336" t="s">
        <v>105</v>
      </c>
      <c r="AE66" s="336" t="s">
        <v>23</v>
      </c>
      <c r="AF66" s="336" t="s">
        <v>23</v>
      </c>
      <c r="AG66" s="336" t="s">
        <v>19</v>
      </c>
      <c r="AH66" s="336" t="s">
        <v>20</v>
      </c>
      <c r="AI66" s="334"/>
      <c r="AJ66" s="2"/>
    </row>
    <row r="67" spans="1:36" x14ac:dyDescent="0.2">
      <c r="A67" s="604" t="s">
        <v>147</v>
      </c>
      <c r="B67" s="177"/>
      <c r="C67" s="177"/>
      <c r="D67" s="78"/>
      <c r="E67" s="53"/>
      <c r="F67" s="53"/>
      <c r="G67" s="53"/>
      <c r="H67" s="53"/>
      <c r="I67" s="53"/>
      <c r="J67" s="78"/>
      <c r="K67" s="78"/>
      <c r="L67" s="53"/>
      <c r="M67" s="53"/>
      <c r="N67" s="53"/>
      <c r="O67" s="53"/>
      <c r="P67" s="53"/>
      <c r="Q67" s="78"/>
      <c r="R67" s="78"/>
      <c r="S67" s="53"/>
      <c r="T67" s="53"/>
      <c r="U67" s="53"/>
      <c r="V67" s="88"/>
      <c r="W67" s="88"/>
      <c r="X67" s="78"/>
      <c r="Y67" s="78"/>
      <c r="Z67" s="177"/>
      <c r="AA67" s="177"/>
      <c r="AB67" s="88"/>
      <c r="AC67" s="167"/>
      <c r="AD67" s="88"/>
      <c r="AE67" s="78"/>
      <c r="AF67" s="78"/>
      <c r="AG67" s="177"/>
      <c r="AH67" s="177"/>
      <c r="AI67" s="2"/>
      <c r="AJ67" s="2"/>
    </row>
    <row r="68" spans="1:36" x14ac:dyDescent="0.2">
      <c r="A68" s="605"/>
      <c r="B68" s="177"/>
      <c r="C68" s="177"/>
      <c r="D68" s="78"/>
      <c r="E68" s="53"/>
      <c r="F68" s="53"/>
      <c r="G68" s="53"/>
      <c r="H68" s="53"/>
      <c r="I68" s="53"/>
      <c r="J68" s="78"/>
      <c r="K68" s="78"/>
      <c r="L68" s="53"/>
      <c r="M68" s="53"/>
      <c r="N68" s="53"/>
      <c r="O68" s="53"/>
      <c r="P68" s="53"/>
      <c r="Q68" s="78"/>
      <c r="R68" s="78"/>
      <c r="S68" s="53"/>
      <c r="T68" s="53"/>
      <c r="U68" s="53"/>
      <c r="V68" s="88"/>
      <c r="W68" s="88"/>
      <c r="X68" s="78"/>
      <c r="Y68" s="78"/>
      <c r="Z68" s="177"/>
      <c r="AA68" s="177"/>
      <c r="AB68" s="88"/>
      <c r="AC68" s="167"/>
      <c r="AD68" s="88"/>
      <c r="AE68" s="78"/>
      <c r="AF68" s="78"/>
      <c r="AG68" s="177"/>
      <c r="AH68" s="177"/>
      <c r="AI68" s="2"/>
      <c r="AJ68" s="2"/>
    </row>
    <row r="69" spans="1:36" x14ac:dyDescent="0.2">
      <c r="A69" s="605"/>
      <c r="B69" s="177"/>
      <c r="C69" s="177"/>
      <c r="D69" s="78"/>
      <c r="E69" s="53"/>
      <c r="F69" s="53"/>
      <c r="G69" s="53"/>
      <c r="H69" s="53"/>
      <c r="I69" s="53"/>
      <c r="J69" s="78"/>
      <c r="K69" s="78"/>
      <c r="L69" s="53"/>
      <c r="M69" s="53"/>
      <c r="N69" s="53"/>
      <c r="O69" s="53"/>
      <c r="P69" s="53"/>
      <c r="Q69" s="78"/>
      <c r="R69" s="78"/>
      <c r="S69" s="53"/>
      <c r="T69" s="53"/>
      <c r="U69" s="53"/>
      <c r="V69" s="88"/>
      <c r="W69" s="88"/>
      <c r="X69" s="78"/>
      <c r="Y69" s="78"/>
      <c r="Z69" s="177"/>
      <c r="AA69" s="177"/>
      <c r="AB69" s="88"/>
      <c r="AC69" s="167"/>
      <c r="AD69" s="88"/>
      <c r="AE69" s="78"/>
      <c r="AF69" s="78"/>
      <c r="AG69" s="177"/>
      <c r="AH69" s="177"/>
      <c r="AI69" s="2"/>
      <c r="AJ69" s="2"/>
    </row>
    <row r="70" spans="1:36" x14ac:dyDescent="0.2">
      <c r="A70" s="605"/>
      <c r="B70" s="177"/>
      <c r="C70" s="177"/>
      <c r="D70" s="78"/>
      <c r="E70" s="53"/>
      <c r="F70" s="53"/>
      <c r="G70" s="53"/>
      <c r="H70" s="53"/>
      <c r="I70" s="53"/>
      <c r="J70" s="78"/>
      <c r="K70" s="78"/>
      <c r="L70" s="53"/>
      <c r="M70" s="53"/>
      <c r="N70" s="53"/>
      <c r="O70" s="53"/>
      <c r="P70" s="53"/>
      <c r="Q70" s="78"/>
      <c r="R70" s="78"/>
      <c r="S70" s="53"/>
      <c r="T70" s="53"/>
      <c r="U70" s="53"/>
      <c r="V70" s="88"/>
      <c r="W70" s="88"/>
      <c r="X70" s="78"/>
      <c r="Y70" s="78"/>
      <c r="Z70" s="177"/>
      <c r="AA70" s="177"/>
      <c r="AB70" s="88"/>
      <c r="AC70" s="167"/>
      <c r="AD70" s="88"/>
      <c r="AE70" s="78"/>
      <c r="AF70" s="78"/>
      <c r="AG70" s="177"/>
      <c r="AH70" s="177"/>
      <c r="AI70" s="2"/>
      <c r="AJ70" s="2"/>
    </row>
    <row r="71" spans="1:36" x14ac:dyDescent="0.2">
      <c r="A71" s="605"/>
      <c r="B71" s="177"/>
      <c r="C71" s="177"/>
      <c r="D71" s="78"/>
      <c r="E71" s="53"/>
      <c r="F71" s="53"/>
      <c r="G71" s="53"/>
      <c r="H71" s="53"/>
      <c r="I71" s="53"/>
      <c r="J71" s="78"/>
      <c r="K71" s="78"/>
      <c r="L71" s="53"/>
      <c r="M71" s="53"/>
      <c r="N71" s="53"/>
      <c r="O71" s="53"/>
      <c r="P71" s="53"/>
      <c r="Q71" s="78"/>
      <c r="R71" s="78"/>
      <c r="S71" s="53"/>
      <c r="T71" s="53"/>
      <c r="U71" s="53"/>
      <c r="V71" s="88"/>
      <c r="W71" s="88"/>
      <c r="X71" s="78"/>
      <c r="Y71" s="78"/>
      <c r="Z71" s="177"/>
      <c r="AA71" s="177"/>
      <c r="AB71" s="88"/>
      <c r="AC71" s="167"/>
      <c r="AD71" s="88"/>
      <c r="AE71" s="78"/>
      <c r="AF71" s="78"/>
      <c r="AG71" s="177"/>
      <c r="AH71" s="177"/>
      <c r="AI71" s="2"/>
      <c r="AJ71" s="2"/>
    </row>
    <row r="72" spans="1:36" x14ac:dyDescent="0.2">
      <c r="A72" s="605"/>
      <c r="B72" s="177"/>
      <c r="C72" s="177"/>
      <c r="D72" s="78"/>
      <c r="E72" s="53"/>
      <c r="F72" s="53"/>
      <c r="G72" s="53"/>
      <c r="H72" s="53"/>
      <c r="I72" s="53"/>
      <c r="J72" s="78"/>
      <c r="K72" s="78"/>
      <c r="L72" s="53"/>
      <c r="M72" s="53"/>
      <c r="N72" s="53"/>
      <c r="O72" s="53"/>
      <c r="P72" s="53"/>
      <c r="Q72" s="78"/>
      <c r="R72" s="78"/>
      <c r="S72" s="53"/>
      <c r="T72" s="53"/>
      <c r="U72" s="53"/>
      <c r="V72" s="88"/>
      <c r="W72" s="88"/>
      <c r="X72" s="78"/>
      <c r="Y72" s="78"/>
      <c r="Z72" s="177"/>
      <c r="AA72" s="177"/>
      <c r="AB72" s="88"/>
      <c r="AC72" s="167"/>
      <c r="AD72" s="88"/>
      <c r="AE72" s="78"/>
      <c r="AF72" s="78"/>
      <c r="AG72" s="177"/>
      <c r="AH72" s="177"/>
      <c r="AI72" s="2"/>
      <c r="AJ72" s="2"/>
    </row>
    <row r="73" spans="1:36" x14ac:dyDescent="0.2">
      <c r="A73" s="605"/>
      <c r="B73" s="177"/>
      <c r="C73" s="177"/>
      <c r="D73" s="78"/>
      <c r="E73" s="53"/>
      <c r="F73" s="53"/>
      <c r="G73" s="53"/>
      <c r="H73" s="53"/>
      <c r="I73" s="53"/>
      <c r="J73" s="78"/>
      <c r="K73" s="78"/>
      <c r="L73" s="53"/>
      <c r="M73" s="53"/>
      <c r="N73" s="53"/>
      <c r="O73" s="53"/>
      <c r="P73" s="53"/>
      <c r="Q73" s="78"/>
      <c r="R73" s="78"/>
      <c r="S73" s="53"/>
      <c r="T73" s="53"/>
      <c r="U73" s="53"/>
      <c r="V73" s="88"/>
      <c r="W73" s="88"/>
      <c r="X73" s="78"/>
      <c r="Y73" s="78"/>
      <c r="Z73" s="177"/>
      <c r="AA73" s="177"/>
      <c r="AB73" s="88"/>
      <c r="AC73" s="167"/>
      <c r="AD73" s="88"/>
      <c r="AE73" s="78"/>
      <c r="AF73" s="78"/>
      <c r="AG73" s="177"/>
      <c r="AH73" s="177"/>
      <c r="AI73" s="2"/>
      <c r="AJ73" s="2"/>
    </row>
    <row r="74" spans="1:36" x14ac:dyDescent="0.2">
      <c r="A74" s="605"/>
      <c r="B74" s="177"/>
      <c r="C74" s="177"/>
      <c r="D74" s="78"/>
      <c r="E74" s="53"/>
      <c r="F74" s="53"/>
      <c r="G74" s="53"/>
      <c r="H74" s="53"/>
      <c r="I74" s="53"/>
      <c r="J74" s="78"/>
      <c r="K74" s="78"/>
      <c r="L74" s="53"/>
      <c r="M74" s="53"/>
      <c r="N74" s="53"/>
      <c r="O74" s="53"/>
      <c r="P74" s="53"/>
      <c r="Q74" s="78"/>
      <c r="R74" s="78"/>
      <c r="S74" s="53"/>
      <c r="T74" s="53"/>
      <c r="U74" s="53"/>
      <c r="V74" s="88"/>
      <c r="W74" s="88"/>
      <c r="X74" s="78"/>
      <c r="Y74" s="78"/>
      <c r="Z74" s="177"/>
      <c r="AA74" s="177"/>
      <c r="AB74" s="88"/>
      <c r="AC74" s="167"/>
      <c r="AD74" s="88"/>
      <c r="AE74" s="78"/>
      <c r="AF74" s="78"/>
      <c r="AG74" s="177"/>
      <c r="AH74" s="177"/>
      <c r="AI74" s="2"/>
      <c r="AJ74" s="2"/>
    </row>
    <row r="75" spans="1:36" x14ac:dyDescent="0.2">
      <c r="A75" s="605"/>
      <c r="B75" s="177"/>
      <c r="C75" s="177"/>
      <c r="D75" s="78"/>
      <c r="E75" s="53"/>
      <c r="F75" s="53"/>
      <c r="G75" s="53"/>
      <c r="H75" s="53"/>
      <c r="I75" s="53"/>
      <c r="J75" s="78"/>
      <c r="K75" s="78"/>
      <c r="L75" s="53"/>
      <c r="M75" s="53"/>
      <c r="N75" s="53"/>
      <c r="O75" s="53"/>
      <c r="P75" s="53"/>
      <c r="Q75" s="78"/>
      <c r="R75" s="78"/>
      <c r="S75" s="53"/>
      <c r="T75" s="53"/>
      <c r="U75" s="53"/>
      <c r="V75" s="88"/>
      <c r="W75" s="88"/>
      <c r="X75" s="78"/>
      <c r="Y75" s="78"/>
      <c r="Z75" s="177"/>
      <c r="AA75" s="177"/>
      <c r="AB75" s="88"/>
      <c r="AC75" s="167"/>
      <c r="AD75" s="88"/>
      <c r="AE75" s="78"/>
      <c r="AF75" s="78"/>
      <c r="AG75" s="177"/>
      <c r="AH75" s="177"/>
      <c r="AI75" s="2"/>
      <c r="AJ75" s="2"/>
    </row>
    <row r="76" spans="1:36" x14ac:dyDescent="0.2">
      <c r="A76" s="605"/>
      <c r="B76" s="177"/>
      <c r="C76" s="177"/>
      <c r="D76" s="78"/>
      <c r="E76" s="53"/>
      <c r="F76" s="53"/>
      <c r="G76" s="53"/>
      <c r="H76" s="53"/>
      <c r="I76" s="53"/>
      <c r="J76" s="78"/>
      <c r="K76" s="78"/>
      <c r="L76" s="53"/>
      <c r="M76" s="53"/>
      <c r="N76" s="53"/>
      <c r="O76" s="53"/>
      <c r="P76" s="53"/>
      <c r="Q76" s="78"/>
      <c r="R76" s="78"/>
      <c r="S76" s="53"/>
      <c r="T76" s="53"/>
      <c r="U76" s="53"/>
      <c r="V76" s="88"/>
      <c r="W76" s="88"/>
      <c r="X76" s="78"/>
      <c r="Y76" s="78"/>
      <c r="Z76" s="177"/>
      <c r="AA76" s="177"/>
      <c r="AB76" s="88"/>
      <c r="AC76" s="167"/>
      <c r="AD76" s="88"/>
      <c r="AE76" s="78"/>
      <c r="AF76" s="78"/>
      <c r="AG76" s="177"/>
      <c r="AH76" s="177"/>
      <c r="AI76" s="2"/>
      <c r="AJ76" s="2"/>
    </row>
    <row r="77" spans="1:36" x14ac:dyDescent="0.2">
      <c r="A77" s="605"/>
      <c r="B77" s="177"/>
      <c r="C77" s="177"/>
      <c r="D77" s="78"/>
      <c r="E77" s="53"/>
      <c r="F77" s="53"/>
      <c r="G77" s="53"/>
      <c r="H77" s="53"/>
      <c r="I77" s="53"/>
      <c r="J77" s="78"/>
      <c r="K77" s="78"/>
      <c r="L77" s="53"/>
      <c r="M77" s="53"/>
      <c r="N77" s="53"/>
      <c r="O77" s="53"/>
      <c r="P77" s="53"/>
      <c r="Q77" s="78"/>
      <c r="R77" s="78"/>
      <c r="S77" s="53"/>
      <c r="T77" s="53"/>
      <c r="U77" s="53"/>
      <c r="V77" s="88"/>
      <c r="W77" s="88"/>
      <c r="X77" s="78"/>
      <c r="Y77" s="78"/>
      <c r="Z77" s="177"/>
      <c r="AA77" s="177"/>
      <c r="AB77" s="88"/>
      <c r="AC77" s="167"/>
      <c r="AD77" s="88"/>
      <c r="AE77" s="78"/>
      <c r="AF77" s="78"/>
      <c r="AG77" s="177"/>
      <c r="AH77" s="177"/>
      <c r="AI77" s="2"/>
      <c r="AJ77" s="2"/>
    </row>
    <row r="78" spans="1:36" x14ac:dyDescent="0.2">
      <c r="A78" s="605"/>
      <c r="B78" s="177"/>
      <c r="C78" s="177"/>
      <c r="D78" s="78"/>
      <c r="E78" s="53"/>
      <c r="F78" s="53"/>
      <c r="G78" s="53"/>
      <c r="H78" s="53"/>
      <c r="I78" s="53"/>
      <c r="J78" s="78"/>
      <c r="K78" s="78"/>
      <c r="L78" s="53"/>
      <c r="M78" s="53"/>
      <c r="N78" s="53"/>
      <c r="O78" s="53"/>
      <c r="P78" s="53"/>
      <c r="Q78" s="78"/>
      <c r="R78" s="78"/>
      <c r="S78" s="53"/>
      <c r="T78" s="53"/>
      <c r="U78" s="53"/>
      <c r="V78" s="88"/>
      <c r="W78" s="88"/>
      <c r="X78" s="78"/>
      <c r="Y78" s="78"/>
      <c r="Z78" s="177"/>
      <c r="AA78" s="177"/>
      <c r="AB78" s="88"/>
      <c r="AC78" s="167"/>
      <c r="AD78" s="88"/>
      <c r="AE78" s="78"/>
      <c r="AF78" s="78"/>
      <c r="AG78" s="177"/>
      <c r="AH78" s="177"/>
      <c r="AI78" s="2"/>
      <c r="AJ78" s="2"/>
    </row>
    <row r="79" spans="1:36" x14ac:dyDescent="0.2">
      <c r="A79" s="605"/>
      <c r="B79" s="177"/>
      <c r="C79" s="177"/>
      <c r="D79" s="78"/>
      <c r="E79" s="53"/>
      <c r="F79" s="53"/>
      <c r="G79" s="53"/>
      <c r="H79" s="53"/>
      <c r="I79" s="53"/>
      <c r="J79" s="78"/>
      <c r="K79" s="78"/>
      <c r="L79" s="53"/>
      <c r="M79" s="53"/>
      <c r="N79" s="53"/>
      <c r="O79" s="53"/>
      <c r="P79" s="53"/>
      <c r="Q79" s="78"/>
      <c r="R79" s="78"/>
      <c r="S79" s="53"/>
      <c r="T79" s="53"/>
      <c r="U79" s="53"/>
      <c r="V79" s="88"/>
      <c r="W79" s="88"/>
      <c r="X79" s="78"/>
      <c r="Y79" s="78"/>
      <c r="Z79" s="177"/>
      <c r="AA79" s="177"/>
      <c r="AB79" s="88"/>
      <c r="AC79" s="167"/>
      <c r="AD79" s="88"/>
      <c r="AE79" s="78"/>
      <c r="AF79" s="78"/>
      <c r="AG79" s="177"/>
      <c r="AH79" s="177"/>
      <c r="AI79" s="2"/>
      <c r="AJ79" s="2"/>
    </row>
    <row r="80" spans="1:36" x14ac:dyDescent="0.2">
      <c r="A80" s="605"/>
      <c r="B80" s="177"/>
      <c r="C80" s="177"/>
      <c r="D80" s="78"/>
      <c r="E80" s="53"/>
      <c r="F80" s="53"/>
      <c r="G80" s="53"/>
      <c r="H80" s="53"/>
      <c r="I80" s="53"/>
      <c r="J80" s="78"/>
      <c r="K80" s="78"/>
      <c r="L80" s="53"/>
      <c r="M80" s="53"/>
      <c r="N80" s="53"/>
      <c r="O80" s="53"/>
      <c r="P80" s="53"/>
      <c r="Q80" s="78"/>
      <c r="R80" s="78"/>
      <c r="S80" s="53"/>
      <c r="T80" s="53"/>
      <c r="U80" s="53"/>
      <c r="V80" s="88"/>
      <c r="W80" s="88"/>
      <c r="X80" s="78"/>
      <c r="Y80" s="78"/>
      <c r="Z80" s="177"/>
      <c r="AA80" s="177"/>
      <c r="AB80" s="88"/>
      <c r="AC80" s="167"/>
      <c r="AD80" s="88"/>
      <c r="AE80" s="78"/>
      <c r="AF80" s="78"/>
      <c r="AG80" s="177"/>
      <c r="AH80" s="177"/>
      <c r="AI80" s="2"/>
      <c r="AJ80" s="2"/>
    </row>
    <row r="81" spans="1:36" x14ac:dyDescent="0.2">
      <c r="A81" s="605"/>
      <c r="B81" s="177"/>
      <c r="C81" s="177"/>
      <c r="D81" s="78"/>
      <c r="E81" s="53"/>
      <c r="F81" s="53"/>
      <c r="G81" s="53"/>
      <c r="H81" s="53"/>
      <c r="I81" s="53"/>
      <c r="J81" s="78"/>
      <c r="K81" s="78"/>
      <c r="L81" s="53"/>
      <c r="M81" s="53"/>
      <c r="N81" s="53"/>
      <c r="O81" s="53"/>
      <c r="P81" s="53"/>
      <c r="Q81" s="78"/>
      <c r="R81" s="78"/>
      <c r="S81" s="53"/>
      <c r="T81" s="53"/>
      <c r="U81" s="53"/>
      <c r="V81" s="88"/>
      <c r="W81" s="88"/>
      <c r="X81" s="78"/>
      <c r="Y81" s="78"/>
      <c r="Z81" s="177"/>
      <c r="AA81" s="177"/>
      <c r="AB81" s="88"/>
      <c r="AC81" s="167"/>
      <c r="AD81" s="88"/>
      <c r="AE81" s="78"/>
      <c r="AF81" s="78"/>
      <c r="AG81" s="177"/>
      <c r="AH81" s="177"/>
      <c r="AI81" s="2"/>
      <c r="AJ81" s="2"/>
    </row>
    <row r="82" spans="1:36" x14ac:dyDescent="0.2">
      <c r="A82" s="605"/>
      <c r="B82" s="177"/>
      <c r="C82" s="177"/>
      <c r="D82" s="78"/>
      <c r="E82" s="53"/>
      <c r="F82" s="53"/>
      <c r="G82" s="53"/>
      <c r="H82" s="53"/>
      <c r="I82" s="53"/>
      <c r="J82" s="78"/>
      <c r="K82" s="78"/>
      <c r="L82" s="53"/>
      <c r="M82" s="53"/>
      <c r="N82" s="53"/>
      <c r="O82" s="53"/>
      <c r="P82" s="53"/>
      <c r="Q82" s="78"/>
      <c r="R82" s="78"/>
      <c r="S82" s="53"/>
      <c r="T82" s="53"/>
      <c r="U82" s="53"/>
      <c r="V82" s="88"/>
      <c r="W82" s="88"/>
      <c r="X82" s="78"/>
      <c r="Y82" s="78"/>
      <c r="Z82" s="177"/>
      <c r="AA82" s="177"/>
      <c r="AB82" s="88"/>
      <c r="AC82" s="167"/>
      <c r="AD82" s="88"/>
      <c r="AE82" s="78"/>
      <c r="AF82" s="78"/>
      <c r="AG82" s="177"/>
      <c r="AH82" s="177"/>
      <c r="AI82" s="2"/>
      <c r="AJ82" s="2"/>
    </row>
    <row r="83" spans="1:36" x14ac:dyDescent="0.2">
      <c r="A83" s="605"/>
      <c r="B83" s="177"/>
      <c r="C83" s="177"/>
      <c r="D83" s="78"/>
      <c r="E83" s="53"/>
      <c r="F83" s="53"/>
      <c r="G83" s="53"/>
      <c r="H83" s="53"/>
      <c r="I83" s="53"/>
      <c r="J83" s="78"/>
      <c r="K83" s="78"/>
      <c r="L83" s="53"/>
      <c r="M83" s="53"/>
      <c r="N83" s="53"/>
      <c r="O83" s="53"/>
      <c r="P83" s="53"/>
      <c r="Q83" s="78"/>
      <c r="R83" s="78"/>
      <c r="S83" s="53"/>
      <c r="T83" s="53"/>
      <c r="U83" s="53"/>
      <c r="V83" s="88"/>
      <c r="W83" s="88"/>
      <c r="X83" s="78"/>
      <c r="Y83" s="78"/>
      <c r="Z83" s="177"/>
      <c r="AA83" s="177"/>
      <c r="AB83" s="88"/>
      <c r="AC83" s="167"/>
      <c r="AD83" s="88"/>
      <c r="AE83" s="78"/>
      <c r="AF83" s="78"/>
      <c r="AG83" s="177"/>
      <c r="AH83" s="177"/>
      <c r="AI83" s="2"/>
      <c r="AJ83" s="2"/>
    </row>
    <row r="84" spans="1:36" x14ac:dyDescent="0.2">
      <c r="A84" s="605"/>
      <c r="B84" s="177"/>
      <c r="C84" s="177"/>
      <c r="D84" s="78"/>
      <c r="E84" s="53"/>
      <c r="F84" s="53"/>
      <c r="G84" s="53"/>
      <c r="H84" s="53"/>
      <c r="I84" s="53"/>
      <c r="J84" s="78"/>
      <c r="K84" s="78"/>
      <c r="L84" s="53"/>
      <c r="M84" s="53"/>
      <c r="N84" s="53"/>
      <c r="O84" s="53"/>
      <c r="P84" s="53"/>
      <c r="Q84" s="78"/>
      <c r="R84" s="78"/>
      <c r="S84" s="53"/>
      <c r="T84" s="53"/>
      <c r="U84" s="53"/>
      <c r="V84" s="88"/>
      <c r="W84" s="88"/>
      <c r="X84" s="78"/>
      <c r="Y84" s="78"/>
      <c r="Z84" s="177"/>
      <c r="AA84" s="177"/>
      <c r="AB84" s="88"/>
      <c r="AC84" s="167"/>
      <c r="AD84" s="88"/>
      <c r="AE84" s="78"/>
      <c r="AF84" s="78"/>
      <c r="AG84" s="177"/>
      <c r="AH84" s="177"/>
      <c r="AI84" s="2"/>
      <c r="AJ84" s="2"/>
    </row>
    <row r="85" spans="1:36" x14ac:dyDescent="0.2">
      <c r="A85" s="605"/>
      <c r="B85" s="177"/>
      <c r="C85" s="177"/>
      <c r="D85" s="78"/>
      <c r="E85" s="53"/>
      <c r="F85" s="53"/>
      <c r="G85" s="53"/>
      <c r="H85" s="53"/>
      <c r="I85" s="53"/>
      <c r="J85" s="78"/>
      <c r="K85" s="78"/>
      <c r="L85" s="53"/>
      <c r="M85" s="53"/>
      <c r="N85" s="53"/>
      <c r="O85" s="53"/>
      <c r="P85" s="53"/>
      <c r="Q85" s="78"/>
      <c r="R85" s="78"/>
      <c r="S85" s="53"/>
      <c r="T85" s="53"/>
      <c r="U85" s="53"/>
      <c r="V85" s="88"/>
      <c r="W85" s="88"/>
      <c r="X85" s="78"/>
      <c r="Y85" s="78"/>
      <c r="Z85" s="177"/>
      <c r="AA85" s="177"/>
      <c r="AB85" s="88"/>
      <c r="AC85" s="167"/>
      <c r="AD85" s="88"/>
      <c r="AE85" s="78"/>
      <c r="AF85" s="78"/>
      <c r="AG85" s="177"/>
      <c r="AH85" s="177"/>
      <c r="AI85" s="2"/>
      <c r="AJ85" s="2"/>
    </row>
    <row r="86" spans="1:36" x14ac:dyDescent="0.2">
      <c r="A86" s="605"/>
      <c r="B86" s="177"/>
      <c r="C86" s="177"/>
      <c r="D86" s="78"/>
      <c r="E86" s="53"/>
      <c r="F86" s="53"/>
      <c r="G86" s="53"/>
      <c r="H86" s="53"/>
      <c r="I86" s="53"/>
      <c r="J86" s="78"/>
      <c r="K86" s="78"/>
      <c r="L86" s="53"/>
      <c r="M86" s="53"/>
      <c r="N86" s="53"/>
      <c r="O86" s="53"/>
      <c r="P86" s="53"/>
      <c r="Q86" s="78"/>
      <c r="R86" s="78"/>
      <c r="S86" s="53"/>
      <c r="T86" s="53"/>
      <c r="U86" s="53"/>
      <c r="V86" s="88"/>
      <c r="W86" s="88"/>
      <c r="X86" s="78"/>
      <c r="Y86" s="78"/>
      <c r="Z86" s="177"/>
      <c r="AA86" s="177"/>
      <c r="AB86" s="88"/>
      <c r="AC86" s="167"/>
      <c r="AD86" s="88"/>
      <c r="AE86" s="78"/>
      <c r="AF86" s="78"/>
      <c r="AG86" s="177"/>
      <c r="AH86" s="177"/>
      <c r="AI86" s="2"/>
      <c r="AJ86" s="2"/>
    </row>
    <row r="87" spans="1:36" x14ac:dyDescent="0.2">
      <c r="A87" s="605"/>
      <c r="B87" s="177"/>
      <c r="C87" s="177"/>
      <c r="D87" s="78"/>
      <c r="E87" s="53"/>
      <c r="F87" s="53"/>
      <c r="G87" s="53"/>
      <c r="H87" s="53"/>
      <c r="I87" s="53"/>
      <c r="J87" s="78"/>
      <c r="K87" s="78"/>
      <c r="L87" s="53"/>
      <c r="M87" s="53"/>
      <c r="N87" s="53"/>
      <c r="O87" s="53"/>
      <c r="P87" s="53"/>
      <c r="Q87" s="78"/>
      <c r="R87" s="78"/>
      <c r="S87" s="53"/>
      <c r="T87" s="53"/>
      <c r="U87" s="53"/>
      <c r="V87" s="88"/>
      <c r="W87" s="88"/>
      <c r="X87" s="78"/>
      <c r="Y87" s="78"/>
      <c r="Z87" s="177"/>
      <c r="AA87" s="177"/>
      <c r="AB87" s="88"/>
      <c r="AC87" s="167"/>
      <c r="AD87" s="88"/>
      <c r="AE87" s="78"/>
      <c r="AF87" s="78"/>
      <c r="AG87" s="177"/>
      <c r="AH87" s="177"/>
      <c r="AI87" s="2"/>
      <c r="AJ87" s="2"/>
    </row>
    <row r="88" spans="1:36" x14ac:dyDescent="0.2">
      <c r="A88" s="605"/>
      <c r="B88" s="177"/>
      <c r="C88" s="177"/>
      <c r="D88" s="78"/>
      <c r="E88" s="53"/>
      <c r="F88" s="53"/>
      <c r="G88" s="53"/>
      <c r="H88" s="53"/>
      <c r="I88" s="53"/>
      <c r="J88" s="78"/>
      <c r="K88" s="78"/>
      <c r="L88" s="53"/>
      <c r="M88" s="53"/>
      <c r="N88" s="53"/>
      <c r="O88" s="53"/>
      <c r="P88" s="53"/>
      <c r="Q88" s="78"/>
      <c r="R88" s="78"/>
      <c r="S88" s="53"/>
      <c r="T88" s="53"/>
      <c r="U88" s="53"/>
      <c r="V88" s="88"/>
      <c r="W88" s="88"/>
      <c r="X88" s="78"/>
      <c r="Y88" s="78"/>
      <c r="Z88" s="177"/>
      <c r="AA88" s="177"/>
      <c r="AB88" s="88"/>
      <c r="AC88" s="167"/>
      <c r="AD88" s="88"/>
      <c r="AE88" s="78"/>
      <c r="AF88" s="78"/>
      <c r="AG88" s="177"/>
      <c r="AH88" s="177"/>
      <c r="AI88" s="2"/>
      <c r="AJ88" s="2"/>
    </row>
    <row r="89" spans="1:36" x14ac:dyDescent="0.2">
      <c r="A89" s="605"/>
      <c r="B89" s="177"/>
      <c r="C89" s="177"/>
      <c r="D89" s="78"/>
      <c r="E89" s="53"/>
      <c r="F89" s="53"/>
      <c r="G89" s="53"/>
      <c r="H89" s="53"/>
      <c r="I89" s="53"/>
      <c r="J89" s="78"/>
      <c r="K89" s="78"/>
      <c r="L89" s="53"/>
      <c r="M89" s="53"/>
      <c r="N89" s="53"/>
      <c r="O89" s="53"/>
      <c r="P89" s="53"/>
      <c r="Q89" s="78"/>
      <c r="R89" s="78"/>
      <c r="S89" s="53"/>
      <c r="T89" s="53"/>
      <c r="U89" s="53"/>
      <c r="V89" s="88"/>
      <c r="W89" s="88"/>
      <c r="X89" s="78"/>
      <c r="Y89" s="78"/>
      <c r="Z89" s="177"/>
      <c r="AA89" s="177"/>
      <c r="AB89" s="88"/>
      <c r="AC89" s="167"/>
      <c r="AD89" s="88"/>
      <c r="AE89" s="78"/>
      <c r="AF89" s="78"/>
      <c r="AG89" s="177"/>
      <c r="AH89" s="177"/>
      <c r="AI89" s="2"/>
      <c r="AJ89" s="2"/>
    </row>
    <row r="90" spans="1:36" x14ac:dyDescent="0.2">
      <c r="A90" s="605"/>
      <c r="B90" s="177"/>
      <c r="C90" s="177"/>
      <c r="D90" s="78"/>
      <c r="E90" s="53"/>
      <c r="F90" s="53"/>
      <c r="G90" s="53"/>
      <c r="H90" s="53"/>
      <c r="I90" s="53"/>
      <c r="J90" s="78"/>
      <c r="K90" s="78"/>
      <c r="L90" s="53"/>
      <c r="M90" s="53"/>
      <c r="N90" s="53"/>
      <c r="O90" s="53"/>
      <c r="P90" s="53"/>
      <c r="Q90" s="78"/>
      <c r="R90" s="78"/>
      <c r="S90" s="53"/>
      <c r="T90" s="53"/>
      <c r="U90" s="53"/>
      <c r="V90" s="88"/>
      <c r="W90" s="88"/>
      <c r="X90" s="78"/>
      <c r="Y90" s="78"/>
      <c r="Z90" s="177"/>
      <c r="AA90" s="177"/>
      <c r="AB90" s="88"/>
      <c r="AC90" s="167"/>
      <c r="AD90" s="88"/>
      <c r="AE90" s="78"/>
      <c r="AF90" s="78"/>
      <c r="AG90" s="177"/>
      <c r="AH90" s="177"/>
      <c r="AI90" s="2"/>
      <c r="AJ90" s="2"/>
    </row>
    <row r="91" spans="1:36" x14ac:dyDescent="0.2">
      <c r="A91" s="605"/>
      <c r="B91" s="177"/>
      <c r="C91" s="177"/>
      <c r="D91" s="78"/>
      <c r="E91" s="53"/>
      <c r="F91" s="53"/>
      <c r="G91" s="53"/>
      <c r="H91" s="53"/>
      <c r="I91" s="53"/>
      <c r="J91" s="78"/>
      <c r="K91" s="78"/>
      <c r="L91" s="53"/>
      <c r="M91" s="53"/>
      <c r="N91" s="53"/>
      <c r="O91" s="53"/>
      <c r="P91" s="53"/>
      <c r="Q91" s="78"/>
      <c r="R91" s="78"/>
      <c r="S91" s="53"/>
      <c r="T91" s="53"/>
      <c r="U91" s="53"/>
      <c r="V91" s="88"/>
      <c r="W91" s="88"/>
      <c r="X91" s="78"/>
      <c r="Y91" s="78"/>
      <c r="Z91" s="177"/>
      <c r="AA91" s="177"/>
      <c r="AB91" s="88"/>
      <c r="AC91" s="167"/>
      <c r="AD91" s="88"/>
      <c r="AE91" s="78"/>
      <c r="AF91" s="78"/>
      <c r="AG91" s="177"/>
      <c r="AH91" s="177"/>
      <c r="AI91" s="2"/>
      <c r="AJ91" s="2"/>
    </row>
    <row r="92" spans="1:36" x14ac:dyDescent="0.2">
      <c r="A92" s="605"/>
      <c r="B92" s="177"/>
      <c r="C92" s="177"/>
      <c r="D92" s="78"/>
      <c r="E92" s="53"/>
      <c r="F92" s="53"/>
      <c r="G92" s="53"/>
      <c r="H92" s="53"/>
      <c r="I92" s="53"/>
      <c r="J92" s="78"/>
      <c r="K92" s="78"/>
      <c r="L92" s="53"/>
      <c r="M92" s="53"/>
      <c r="N92" s="53"/>
      <c r="O92" s="53"/>
      <c r="P92" s="53"/>
      <c r="Q92" s="78"/>
      <c r="R92" s="78"/>
      <c r="S92" s="53"/>
      <c r="T92" s="53"/>
      <c r="U92" s="53"/>
      <c r="V92" s="88"/>
      <c r="W92" s="88"/>
      <c r="X92" s="78"/>
      <c r="Y92" s="78"/>
      <c r="Z92" s="177"/>
      <c r="AA92" s="177"/>
      <c r="AB92" s="88"/>
      <c r="AC92" s="167"/>
      <c r="AD92" s="88"/>
      <c r="AE92" s="78"/>
      <c r="AF92" s="78"/>
      <c r="AG92" s="177"/>
      <c r="AH92" s="177"/>
      <c r="AI92" s="2"/>
      <c r="AJ92" s="2"/>
    </row>
    <row r="93" spans="1:36" x14ac:dyDescent="0.2">
      <c r="A93" s="605"/>
      <c r="B93" s="177"/>
      <c r="C93" s="177"/>
      <c r="D93" s="78"/>
      <c r="E93" s="53"/>
      <c r="F93" s="53"/>
      <c r="G93" s="53"/>
      <c r="H93" s="53"/>
      <c r="I93" s="53"/>
      <c r="J93" s="78"/>
      <c r="K93" s="78"/>
      <c r="L93" s="53"/>
      <c r="M93" s="53"/>
      <c r="N93" s="53"/>
      <c r="O93" s="53"/>
      <c r="P93" s="53"/>
      <c r="Q93" s="78"/>
      <c r="R93" s="78"/>
      <c r="S93" s="53"/>
      <c r="T93" s="53"/>
      <c r="U93" s="53"/>
      <c r="V93" s="88"/>
      <c r="W93" s="88"/>
      <c r="X93" s="78"/>
      <c r="Y93" s="78"/>
      <c r="Z93" s="177"/>
      <c r="AA93" s="177"/>
      <c r="AB93" s="88"/>
      <c r="AC93" s="167"/>
      <c r="AD93" s="88"/>
      <c r="AE93" s="78"/>
      <c r="AF93" s="78"/>
      <c r="AG93" s="177"/>
      <c r="AH93" s="177"/>
      <c r="AI93" s="2"/>
      <c r="AJ93" s="2"/>
    </row>
    <row r="94" spans="1:36" ht="12.75" customHeight="1" x14ac:dyDescent="0.2">
      <c r="A94" s="605"/>
      <c r="B94" s="177"/>
      <c r="C94" s="177"/>
      <c r="D94" s="78"/>
      <c r="E94" s="53"/>
      <c r="F94" s="53"/>
      <c r="G94" s="53"/>
      <c r="H94" s="53"/>
      <c r="I94" s="53"/>
      <c r="J94" s="78"/>
      <c r="K94" s="78"/>
      <c r="L94" s="53"/>
      <c r="M94" s="53"/>
      <c r="N94" s="53"/>
      <c r="O94" s="53"/>
      <c r="P94" s="53"/>
      <c r="Q94" s="78"/>
      <c r="R94" s="78"/>
      <c r="S94" s="53"/>
      <c r="T94" s="53"/>
      <c r="U94" s="53"/>
      <c r="V94" s="88"/>
      <c r="W94" s="88"/>
      <c r="X94" s="78"/>
      <c r="Y94" s="78"/>
      <c r="Z94" s="177"/>
      <c r="AA94" s="177"/>
      <c r="AB94" s="88"/>
      <c r="AC94" s="167"/>
      <c r="AD94" s="88"/>
      <c r="AE94" s="78"/>
      <c r="AF94" s="78"/>
      <c r="AG94" s="177"/>
      <c r="AH94" s="177"/>
      <c r="AI94" s="2"/>
      <c r="AJ94" s="2"/>
    </row>
    <row r="95" spans="1:36" x14ac:dyDescent="0.2">
      <c r="A95" s="605"/>
      <c r="B95" s="177"/>
      <c r="C95" s="177"/>
      <c r="D95" s="78"/>
      <c r="E95" s="53"/>
      <c r="F95" s="53"/>
      <c r="G95" s="53"/>
      <c r="H95" s="53"/>
      <c r="I95" s="53"/>
      <c r="J95" s="78"/>
      <c r="K95" s="78"/>
      <c r="L95" s="53"/>
      <c r="M95" s="53"/>
      <c r="N95" s="53"/>
      <c r="O95" s="53"/>
      <c r="P95" s="53"/>
      <c r="Q95" s="78"/>
      <c r="R95" s="78"/>
      <c r="S95" s="53"/>
      <c r="T95" s="53"/>
      <c r="U95" s="53"/>
      <c r="V95" s="88"/>
      <c r="W95" s="88"/>
      <c r="X95" s="78"/>
      <c r="Y95" s="78"/>
      <c r="Z95" s="177"/>
      <c r="AA95" s="177"/>
      <c r="AB95" s="88"/>
      <c r="AC95" s="167"/>
      <c r="AD95" s="88"/>
      <c r="AE95" s="78"/>
      <c r="AF95" s="78"/>
      <c r="AG95" s="177"/>
      <c r="AH95" s="177"/>
      <c r="AI95" s="2"/>
      <c r="AJ95" s="2"/>
    </row>
    <row r="96" spans="1:36" x14ac:dyDescent="0.2">
      <c r="A96" s="605"/>
      <c r="B96" s="177"/>
      <c r="C96" s="177"/>
      <c r="D96" s="78"/>
      <c r="E96" s="53"/>
      <c r="F96" s="53"/>
      <c r="G96" s="53"/>
      <c r="H96" s="53"/>
      <c r="I96" s="53"/>
      <c r="J96" s="78"/>
      <c r="K96" s="78"/>
      <c r="L96" s="53"/>
      <c r="M96" s="53"/>
      <c r="N96" s="53"/>
      <c r="O96" s="53"/>
      <c r="P96" s="53"/>
      <c r="Q96" s="78"/>
      <c r="R96" s="78"/>
      <c r="S96" s="53"/>
      <c r="T96" s="53"/>
      <c r="U96" s="53"/>
      <c r="V96" s="88"/>
      <c r="W96" s="88"/>
      <c r="X96" s="78"/>
      <c r="Y96" s="78"/>
      <c r="Z96" s="177"/>
      <c r="AA96" s="177"/>
      <c r="AB96" s="88"/>
      <c r="AC96" s="167"/>
      <c r="AD96" s="88"/>
      <c r="AE96" s="78"/>
      <c r="AF96" s="78"/>
      <c r="AG96" s="339"/>
      <c r="AH96" s="177"/>
      <c r="AI96" s="2"/>
      <c r="AJ96" s="2"/>
    </row>
    <row r="97" spans="1:35" x14ac:dyDescent="0.2">
      <c r="A97" s="367"/>
      <c r="B97" s="367"/>
      <c r="C97" s="367"/>
      <c r="D97" s="336" t="s">
        <v>21</v>
      </c>
      <c r="E97" s="336" t="s">
        <v>20</v>
      </c>
      <c r="F97" s="336" t="s">
        <v>22</v>
      </c>
      <c r="G97" s="336" t="s">
        <v>23</v>
      </c>
      <c r="H97" s="336" t="s">
        <v>23</v>
      </c>
      <c r="I97" s="336" t="s">
        <v>19</v>
      </c>
      <c r="J97" s="336" t="s">
        <v>20</v>
      </c>
      <c r="K97" s="336" t="s">
        <v>21</v>
      </c>
      <c r="L97" s="336" t="s">
        <v>20</v>
      </c>
      <c r="M97" s="336" t="s">
        <v>105</v>
      </c>
      <c r="N97" s="336" t="s">
        <v>23</v>
      </c>
      <c r="O97" s="336" t="s">
        <v>23</v>
      </c>
      <c r="P97" s="336" t="s">
        <v>19</v>
      </c>
      <c r="Q97" s="336" t="s">
        <v>20</v>
      </c>
      <c r="R97" s="336" t="s">
        <v>21</v>
      </c>
      <c r="S97" s="336" t="s">
        <v>20</v>
      </c>
      <c r="T97" s="336" t="s">
        <v>22</v>
      </c>
      <c r="U97" s="336" t="s">
        <v>23</v>
      </c>
      <c r="V97" s="336" t="s">
        <v>23</v>
      </c>
      <c r="W97" s="336" t="s">
        <v>19</v>
      </c>
      <c r="X97" s="336" t="s">
        <v>20</v>
      </c>
      <c r="Y97" s="336" t="s">
        <v>21</v>
      </c>
      <c r="Z97" s="336" t="s">
        <v>20</v>
      </c>
      <c r="AA97" s="336" t="s">
        <v>105</v>
      </c>
      <c r="AB97" s="336" t="s">
        <v>23</v>
      </c>
      <c r="AC97" s="336" t="s">
        <v>23</v>
      </c>
      <c r="AD97" s="336" t="s">
        <v>19</v>
      </c>
      <c r="AE97" s="369" t="s">
        <v>20</v>
      </c>
      <c r="AF97" s="336" t="s">
        <v>21</v>
      </c>
      <c r="AG97" s="336" t="s">
        <v>20</v>
      </c>
      <c r="AI97" s="2"/>
    </row>
    <row r="98" spans="1:35" x14ac:dyDescent="0.2">
      <c r="A98" s="604" t="s">
        <v>148</v>
      </c>
      <c r="B98" s="177"/>
      <c r="C98" s="177"/>
      <c r="D98" s="53"/>
      <c r="E98" s="53"/>
      <c r="F98" s="77"/>
      <c r="G98" s="78"/>
      <c r="H98" s="78"/>
      <c r="I98" s="77"/>
      <c r="J98" s="53"/>
      <c r="K98" s="53"/>
      <c r="L98" s="53"/>
      <c r="M98" s="53"/>
      <c r="N98" s="78"/>
      <c r="O98" s="78"/>
      <c r="P98" s="53"/>
      <c r="Q98" s="53"/>
      <c r="R98" s="53"/>
      <c r="S98" s="53"/>
      <c r="T98" s="88"/>
      <c r="U98" s="78"/>
      <c r="V98" s="78"/>
      <c r="W98" s="88"/>
      <c r="X98" s="53"/>
      <c r="Y98" s="53"/>
      <c r="Z98" s="53"/>
      <c r="AA98" s="53"/>
      <c r="AB98" s="78"/>
      <c r="AC98" s="78"/>
      <c r="AD98" s="53"/>
      <c r="AE98" s="53"/>
      <c r="AF98" s="53"/>
      <c r="AG98" s="53"/>
      <c r="AI98" s="2"/>
    </row>
    <row r="99" spans="1:35" x14ac:dyDescent="0.2">
      <c r="A99" s="605"/>
      <c r="B99" s="177"/>
      <c r="C99" s="177"/>
      <c r="D99" s="53"/>
      <c r="E99" s="53"/>
      <c r="F99" s="77"/>
      <c r="G99" s="78"/>
      <c r="H99" s="78"/>
      <c r="I99" s="77"/>
      <c r="J99" s="53"/>
      <c r="K99" s="53"/>
      <c r="L99" s="53"/>
      <c r="M99" s="53"/>
      <c r="N99" s="78"/>
      <c r="O99" s="78"/>
      <c r="P99" s="53"/>
      <c r="Q99" s="53"/>
      <c r="R99" s="53"/>
      <c r="S99" s="53"/>
      <c r="T99" s="88"/>
      <c r="U99" s="78"/>
      <c r="V99" s="78"/>
      <c r="W99" s="88"/>
      <c r="X99" s="53"/>
      <c r="Y99" s="53"/>
      <c r="Z99" s="53"/>
      <c r="AA99" s="53"/>
      <c r="AB99" s="78"/>
      <c r="AC99" s="78"/>
      <c r="AD99" s="53"/>
      <c r="AE99" s="53"/>
      <c r="AF99" s="53"/>
      <c r="AG99" s="53"/>
      <c r="AI99" s="2"/>
    </row>
    <row r="100" spans="1:35" x14ac:dyDescent="0.2">
      <c r="A100" s="605"/>
      <c r="B100" s="177"/>
      <c r="C100" s="177"/>
      <c r="D100" s="53"/>
      <c r="E100" s="53"/>
      <c r="F100" s="77"/>
      <c r="G100" s="78"/>
      <c r="H100" s="78"/>
      <c r="I100" s="77"/>
      <c r="J100" s="53"/>
      <c r="K100" s="53"/>
      <c r="L100" s="53"/>
      <c r="M100" s="53"/>
      <c r="N100" s="78"/>
      <c r="O100" s="78"/>
      <c r="P100" s="53"/>
      <c r="Q100" s="53"/>
      <c r="R100" s="53"/>
      <c r="S100" s="53"/>
      <c r="T100" s="88"/>
      <c r="U100" s="78"/>
      <c r="V100" s="78"/>
      <c r="W100" s="88"/>
      <c r="X100" s="53"/>
      <c r="Y100" s="53"/>
      <c r="Z100" s="53"/>
      <c r="AA100" s="53"/>
      <c r="AB100" s="78"/>
      <c r="AC100" s="78"/>
      <c r="AD100" s="53"/>
      <c r="AE100" s="53"/>
      <c r="AF100" s="53"/>
      <c r="AG100" s="53"/>
      <c r="AI100" s="2"/>
    </row>
    <row r="101" spans="1:35" x14ac:dyDescent="0.2">
      <c r="A101" s="605"/>
      <c r="B101" s="177"/>
      <c r="C101" s="177"/>
      <c r="D101" s="53"/>
      <c r="E101" s="53"/>
      <c r="F101" s="77"/>
      <c r="G101" s="78"/>
      <c r="H101" s="78"/>
      <c r="I101" s="77"/>
      <c r="J101" s="53"/>
      <c r="K101" s="53"/>
      <c r="L101" s="53"/>
      <c r="M101" s="53"/>
      <c r="N101" s="78"/>
      <c r="O101" s="78"/>
      <c r="P101" s="53"/>
      <c r="Q101" s="53"/>
      <c r="R101" s="53"/>
      <c r="S101" s="53"/>
      <c r="T101" s="88"/>
      <c r="U101" s="78"/>
      <c r="V101" s="78"/>
      <c r="W101" s="88"/>
      <c r="X101" s="53"/>
      <c r="Y101" s="53"/>
      <c r="Z101" s="53"/>
      <c r="AA101" s="53"/>
      <c r="AB101" s="78"/>
      <c r="AC101" s="78"/>
      <c r="AD101" s="53"/>
      <c r="AE101" s="53"/>
      <c r="AF101" s="53"/>
      <c r="AG101" s="53"/>
      <c r="AI101" s="2"/>
    </row>
    <row r="102" spans="1:35" x14ac:dyDescent="0.2">
      <c r="A102" s="605"/>
      <c r="B102" s="177"/>
      <c r="C102" s="177"/>
      <c r="D102" s="53"/>
      <c r="E102" s="53"/>
      <c r="F102" s="77"/>
      <c r="G102" s="78"/>
      <c r="H102" s="78"/>
      <c r="I102" s="77"/>
      <c r="J102" s="53"/>
      <c r="K102" s="53"/>
      <c r="L102" s="53"/>
      <c r="M102" s="53"/>
      <c r="N102" s="78"/>
      <c r="O102" s="78"/>
      <c r="P102" s="53"/>
      <c r="Q102" s="53"/>
      <c r="R102" s="53"/>
      <c r="S102" s="53"/>
      <c r="T102" s="88"/>
      <c r="U102" s="78"/>
      <c r="V102" s="78"/>
      <c r="W102" s="88"/>
      <c r="X102" s="53"/>
      <c r="Y102" s="53"/>
      <c r="Z102" s="53"/>
      <c r="AA102" s="53"/>
      <c r="AB102" s="78"/>
      <c r="AC102" s="78"/>
      <c r="AD102" s="53"/>
      <c r="AE102" s="53"/>
      <c r="AF102" s="53"/>
      <c r="AG102" s="53"/>
      <c r="AI102" s="2"/>
    </row>
    <row r="103" spans="1:35" x14ac:dyDescent="0.2">
      <c r="A103" s="605"/>
      <c r="B103" s="177"/>
      <c r="C103" s="177"/>
      <c r="D103" s="53"/>
      <c r="E103" s="53"/>
      <c r="F103" s="77"/>
      <c r="G103" s="78"/>
      <c r="H103" s="78"/>
      <c r="I103" s="77"/>
      <c r="J103" s="53"/>
      <c r="K103" s="53"/>
      <c r="L103" s="53"/>
      <c r="M103" s="53"/>
      <c r="N103" s="78"/>
      <c r="O103" s="78"/>
      <c r="P103" s="53"/>
      <c r="Q103" s="53"/>
      <c r="R103" s="53"/>
      <c r="S103" s="53"/>
      <c r="T103" s="88"/>
      <c r="U103" s="78"/>
      <c r="V103" s="78"/>
      <c r="W103" s="88"/>
      <c r="X103" s="53"/>
      <c r="Y103" s="53"/>
      <c r="Z103" s="53"/>
      <c r="AA103" s="53"/>
      <c r="AB103" s="78"/>
      <c r="AC103" s="78"/>
      <c r="AD103" s="53"/>
      <c r="AE103" s="53"/>
      <c r="AF103" s="53"/>
      <c r="AG103" s="53"/>
      <c r="AI103" s="2"/>
    </row>
    <row r="104" spans="1:35" x14ac:dyDescent="0.2">
      <c r="A104" s="605"/>
      <c r="B104" s="177"/>
      <c r="C104" s="177"/>
      <c r="D104" s="53"/>
      <c r="E104" s="53"/>
      <c r="F104" s="77"/>
      <c r="G104" s="78"/>
      <c r="H104" s="78"/>
      <c r="I104" s="77"/>
      <c r="J104" s="53"/>
      <c r="K104" s="53"/>
      <c r="L104" s="53"/>
      <c r="M104" s="53"/>
      <c r="N104" s="78"/>
      <c r="O104" s="78"/>
      <c r="P104" s="53"/>
      <c r="Q104" s="53"/>
      <c r="R104" s="53"/>
      <c r="S104" s="53"/>
      <c r="T104" s="88"/>
      <c r="U104" s="78"/>
      <c r="V104" s="78"/>
      <c r="W104" s="88"/>
      <c r="X104" s="53"/>
      <c r="Y104" s="53"/>
      <c r="Z104" s="53"/>
      <c r="AA104" s="53"/>
      <c r="AB104" s="78"/>
      <c r="AC104" s="78"/>
      <c r="AD104" s="53"/>
      <c r="AE104" s="53"/>
      <c r="AF104" s="53"/>
      <c r="AG104" s="53"/>
      <c r="AI104" s="2"/>
    </row>
    <row r="105" spans="1:35" x14ac:dyDescent="0.2">
      <c r="A105" s="605"/>
      <c r="B105" s="177"/>
      <c r="C105" s="177"/>
      <c r="D105" s="53"/>
      <c r="E105" s="53"/>
      <c r="F105" s="77"/>
      <c r="G105" s="78"/>
      <c r="H105" s="78"/>
      <c r="I105" s="77"/>
      <c r="J105" s="53"/>
      <c r="K105" s="53"/>
      <c r="L105" s="53"/>
      <c r="M105" s="53"/>
      <c r="N105" s="78"/>
      <c r="O105" s="78"/>
      <c r="P105" s="53"/>
      <c r="Q105" s="53"/>
      <c r="R105" s="53"/>
      <c r="S105" s="53"/>
      <c r="T105" s="88"/>
      <c r="U105" s="78"/>
      <c r="V105" s="78"/>
      <c r="W105" s="88"/>
      <c r="X105" s="53"/>
      <c r="Y105" s="53"/>
      <c r="Z105" s="53"/>
      <c r="AA105" s="53"/>
      <c r="AB105" s="78"/>
      <c r="AC105" s="78"/>
      <c r="AD105" s="53"/>
      <c r="AE105" s="53"/>
      <c r="AF105" s="53"/>
      <c r="AG105" s="53"/>
      <c r="AI105" s="2"/>
    </row>
    <row r="106" spans="1:35" x14ac:dyDescent="0.2">
      <c r="A106" s="605"/>
      <c r="B106" s="177"/>
      <c r="C106" s="177"/>
      <c r="D106" s="53"/>
      <c r="E106" s="53"/>
      <c r="F106" s="77"/>
      <c r="G106" s="78"/>
      <c r="H106" s="78"/>
      <c r="I106" s="77"/>
      <c r="J106" s="53"/>
      <c r="K106" s="53"/>
      <c r="L106" s="53"/>
      <c r="M106" s="53"/>
      <c r="N106" s="78"/>
      <c r="O106" s="78"/>
      <c r="P106" s="53"/>
      <c r="Q106" s="53"/>
      <c r="R106" s="53"/>
      <c r="S106" s="53"/>
      <c r="T106" s="88"/>
      <c r="U106" s="78"/>
      <c r="V106" s="78"/>
      <c r="W106" s="88"/>
      <c r="X106" s="53"/>
      <c r="Y106" s="53"/>
      <c r="Z106" s="53"/>
      <c r="AA106" s="53"/>
      <c r="AB106" s="78"/>
      <c r="AC106" s="78"/>
      <c r="AD106" s="53"/>
      <c r="AE106" s="53"/>
      <c r="AF106" s="53"/>
      <c r="AG106" s="53"/>
      <c r="AI106" s="2"/>
    </row>
    <row r="107" spans="1:35" x14ac:dyDescent="0.2">
      <c r="A107" s="605"/>
      <c r="B107" s="177"/>
      <c r="C107" s="177"/>
      <c r="D107" s="53"/>
      <c r="E107" s="53"/>
      <c r="F107" s="77"/>
      <c r="G107" s="78"/>
      <c r="H107" s="78"/>
      <c r="I107" s="77"/>
      <c r="J107" s="53"/>
      <c r="K107" s="53"/>
      <c r="L107" s="53"/>
      <c r="M107" s="53"/>
      <c r="N107" s="78"/>
      <c r="O107" s="78"/>
      <c r="P107" s="53"/>
      <c r="Q107" s="53"/>
      <c r="R107" s="53"/>
      <c r="S107" s="53"/>
      <c r="T107" s="88"/>
      <c r="U107" s="78"/>
      <c r="V107" s="78"/>
      <c r="W107" s="88"/>
      <c r="X107" s="53"/>
      <c r="Y107" s="53"/>
      <c r="Z107" s="53"/>
      <c r="AA107" s="53"/>
      <c r="AB107" s="78"/>
      <c r="AC107" s="78"/>
      <c r="AD107" s="53"/>
      <c r="AE107" s="53"/>
      <c r="AF107" s="53"/>
      <c r="AG107" s="53"/>
      <c r="AI107" s="2"/>
    </row>
    <row r="108" spans="1:35" x14ac:dyDescent="0.2">
      <c r="A108" s="605"/>
      <c r="B108" s="177"/>
      <c r="C108" s="177"/>
      <c r="D108" s="53"/>
      <c r="E108" s="53"/>
      <c r="F108" s="77"/>
      <c r="G108" s="78"/>
      <c r="H108" s="78"/>
      <c r="I108" s="77"/>
      <c r="J108" s="53"/>
      <c r="K108" s="53"/>
      <c r="L108" s="53"/>
      <c r="M108" s="53"/>
      <c r="N108" s="78"/>
      <c r="O108" s="78"/>
      <c r="P108" s="53"/>
      <c r="Q108" s="53"/>
      <c r="R108" s="53"/>
      <c r="S108" s="53"/>
      <c r="T108" s="88"/>
      <c r="U108" s="78"/>
      <c r="V108" s="78"/>
      <c r="W108" s="88"/>
      <c r="X108" s="53"/>
      <c r="Y108" s="53"/>
      <c r="Z108" s="53"/>
      <c r="AA108" s="53"/>
      <c r="AB108" s="78"/>
      <c r="AC108" s="78"/>
      <c r="AD108" s="53"/>
      <c r="AE108" s="53"/>
      <c r="AF108" s="53"/>
      <c r="AG108" s="53"/>
      <c r="AI108" s="2"/>
    </row>
    <row r="109" spans="1:35" x14ac:dyDescent="0.2">
      <c r="A109" s="605"/>
      <c r="B109" s="177"/>
      <c r="C109" s="177"/>
      <c r="D109" s="53"/>
      <c r="E109" s="53"/>
      <c r="F109" s="77"/>
      <c r="G109" s="78"/>
      <c r="H109" s="78"/>
      <c r="I109" s="77"/>
      <c r="J109" s="53"/>
      <c r="K109" s="53"/>
      <c r="L109" s="53"/>
      <c r="M109" s="53"/>
      <c r="N109" s="78"/>
      <c r="O109" s="78"/>
      <c r="P109" s="53"/>
      <c r="Q109" s="53"/>
      <c r="R109" s="53"/>
      <c r="S109" s="53"/>
      <c r="T109" s="88"/>
      <c r="U109" s="78"/>
      <c r="V109" s="78"/>
      <c r="W109" s="88"/>
      <c r="X109" s="53"/>
      <c r="Y109" s="53"/>
      <c r="Z109" s="53"/>
      <c r="AA109" s="53"/>
      <c r="AB109" s="78"/>
      <c r="AC109" s="78"/>
      <c r="AD109" s="53"/>
      <c r="AE109" s="53"/>
      <c r="AF109" s="53"/>
      <c r="AG109" s="53"/>
      <c r="AI109" s="2"/>
    </row>
    <row r="110" spans="1:35" x14ac:dyDescent="0.2">
      <c r="A110" s="605"/>
      <c r="B110" s="177"/>
      <c r="C110" s="177"/>
      <c r="D110" s="53"/>
      <c r="E110" s="53"/>
      <c r="F110" s="77"/>
      <c r="G110" s="78"/>
      <c r="H110" s="78"/>
      <c r="I110" s="77"/>
      <c r="J110" s="53"/>
      <c r="K110" s="53"/>
      <c r="L110" s="53"/>
      <c r="M110" s="53"/>
      <c r="N110" s="78"/>
      <c r="O110" s="78"/>
      <c r="P110" s="53"/>
      <c r="Q110" s="53"/>
      <c r="R110" s="53"/>
      <c r="S110" s="53"/>
      <c r="T110" s="88"/>
      <c r="U110" s="78"/>
      <c r="V110" s="78"/>
      <c r="W110" s="88"/>
      <c r="X110" s="53"/>
      <c r="Y110" s="53"/>
      <c r="Z110" s="53"/>
      <c r="AA110" s="53"/>
      <c r="AB110" s="78"/>
      <c r="AC110" s="78"/>
      <c r="AD110" s="53"/>
      <c r="AE110" s="53"/>
      <c r="AF110" s="53"/>
      <c r="AG110" s="53"/>
      <c r="AI110" s="2"/>
    </row>
    <row r="111" spans="1:35" x14ac:dyDescent="0.2">
      <c r="A111" s="605"/>
      <c r="B111" s="177"/>
      <c r="C111" s="177"/>
      <c r="D111" s="53"/>
      <c r="E111" s="53"/>
      <c r="F111" s="77"/>
      <c r="G111" s="78"/>
      <c r="H111" s="78"/>
      <c r="I111" s="77"/>
      <c r="J111" s="53"/>
      <c r="K111" s="53"/>
      <c r="L111" s="53"/>
      <c r="M111" s="53"/>
      <c r="N111" s="78"/>
      <c r="O111" s="78"/>
      <c r="P111" s="53"/>
      <c r="Q111" s="53"/>
      <c r="R111" s="53"/>
      <c r="S111" s="53"/>
      <c r="T111" s="88"/>
      <c r="U111" s="78"/>
      <c r="V111" s="78"/>
      <c r="W111" s="88"/>
      <c r="X111" s="53"/>
      <c r="Y111" s="53"/>
      <c r="Z111" s="53"/>
      <c r="AA111" s="53"/>
      <c r="AB111" s="78"/>
      <c r="AC111" s="78"/>
      <c r="AD111" s="53"/>
      <c r="AE111" s="53"/>
      <c r="AF111" s="53"/>
      <c r="AG111" s="53"/>
      <c r="AI111" s="2"/>
    </row>
    <row r="112" spans="1:35" x14ac:dyDescent="0.2">
      <c r="A112" s="605"/>
      <c r="B112" s="177"/>
      <c r="C112" s="177"/>
      <c r="D112" s="53"/>
      <c r="E112" s="53"/>
      <c r="F112" s="77"/>
      <c r="G112" s="78"/>
      <c r="H112" s="78"/>
      <c r="I112" s="77"/>
      <c r="J112" s="53"/>
      <c r="K112" s="53"/>
      <c r="L112" s="53"/>
      <c r="M112" s="53"/>
      <c r="N112" s="78"/>
      <c r="O112" s="78"/>
      <c r="P112" s="53"/>
      <c r="Q112" s="53"/>
      <c r="R112" s="53"/>
      <c r="S112" s="53"/>
      <c r="T112" s="88"/>
      <c r="U112" s="78"/>
      <c r="V112" s="78"/>
      <c r="W112" s="88"/>
      <c r="X112" s="53"/>
      <c r="Y112" s="53"/>
      <c r="Z112" s="53"/>
      <c r="AA112" s="53"/>
      <c r="AB112" s="78"/>
      <c r="AC112" s="78"/>
      <c r="AD112" s="53"/>
      <c r="AE112" s="53"/>
      <c r="AF112" s="53"/>
      <c r="AG112" s="53"/>
      <c r="AI112" s="2"/>
    </row>
    <row r="113" spans="1:35" x14ac:dyDescent="0.2">
      <c r="A113" s="605"/>
      <c r="B113" s="177"/>
      <c r="C113" s="177"/>
      <c r="D113" s="53"/>
      <c r="E113" s="53"/>
      <c r="F113" s="77"/>
      <c r="G113" s="78"/>
      <c r="H113" s="78"/>
      <c r="I113" s="77"/>
      <c r="J113" s="53"/>
      <c r="K113" s="53"/>
      <c r="L113" s="53"/>
      <c r="M113" s="53"/>
      <c r="N113" s="78"/>
      <c r="O113" s="78"/>
      <c r="P113" s="53"/>
      <c r="Q113" s="53"/>
      <c r="R113" s="53"/>
      <c r="S113" s="53"/>
      <c r="T113" s="88"/>
      <c r="U113" s="78"/>
      <c r="V113" s="78"/>
      <c r="W113" s="88"/>
      <c r="X113" s="53"/>
      <c r="Y113" s="53"/>
      <c r="Z113" s="53"/>
      <c r="AA113" s="53"/>
      <c r="AB113" s="78"/>
      <c r="AC113" s="78"/>
      <c r="AD113" s="53"/>
      <c r="AE113" s="53"/>
      <c r="AF113" s="53"/>
      <c r="AG113" s="53"/>
      <c r="AI113" s="2"/>
    </row>
    <row r="114" spans="1:35" x14ac:dyDescent="0.2">
      <c r="A114" s="605"/>
      <c r="B114" s="177"/>
      <c r="C114" s="177"/>
      <c r="D114" s="53"/>
      <c r="E114" s="53"/>
      <c r="F114" s="77"/>
      <c r="G114" s="78"/>
      <c r="H114" s="78"/>
      <c r="I114" s="77"/>
      <c r="J114" s="53"/>
      <c r="K114" s="53"/>
      <c r="L114" s="53"/>
      <c r="M114" s="53"/>
      <c r="N114" s="78"/>
      <c r="O114" s="78"/>
      <c r="P114" s="53"/>
      <c r="Q114" s="53"/>
      <c r="R114" s="53"/>
      <c r="S114" s="53"/>
      <c r="T114" s="88"/>
      <c r="U114" s="78"/>
      <c r="V114" s="78"/>
      <c r="W114" s="88"/>
      <c r="X114" s="53"/>
      <c r="Y114" s="53"/>
      <c r="Z114" s="53"/>
      <c r="AA114" s="53"/>
      <c r="AB114" s="78"/>
      <c r="AC114" s="78"/>
      <c r="AD114" s="53"/>
      <c r="AE114" s="53"/>
      <c r="AF114" s="53"/>
      <c r="AG114" s="53"/>
      <c r="AI114" s="2"/>
    </row>
    <row r="115" spans="1:35" x14ac:dyDescent="0.2">
      <c r="A115" s="605"/>
      <c r="B115" s="177"/>
      <c r="C115" s="177"/>
      <c r="D115" s="53"/>
      <c r="E115" s="53"/>
      <c r="F115" s="77"/>
      <c r="G115" s="78"/>
      <c r="H115" s="78"/>
      <c r="I115" s="77"/>
      <c r="J115" s="53"/>
      <c r="K115" s="53"/>
      <c r="L115" s="53"/>
      <c r="M115" s="53"/>
      <c r="N115" s="78"/>
      <c r="O115" s="78"/>
      <c r="P115" s="53"/>
      <c r="Q115" s="53"/>
      <c r="R115" s="53"/>
      <c r="S115" s="53"/>
      <c r="T115" s="88"/>
      <c r="U115" s="78"/>
      <c r="V115" s="78"/>
      <c r="W115" s="88"/>
      <c r="X115" s="53"/>
      <c r="Y115" s="53"/>
      <c r="Z115" s="53"/>
      <c r="AA115" s="53"/>
      <c r="AB115" s="78"/>
      <c r="AC115" s="78"/>
      <c r="AD115" s="53"/>
      <c r="AE115" s="53"/>
      <c r="AF115" s="53"/>
      <c r="AG115" s="53"/>
      <c r="AI115" s="2"/>
    </row>
    <row r="116" spans="1:35" x14ac:dyDescent="0.2">
      <c r="A116" s="605"/>
      <c r="B116" s="177"/>
      <c r="C116" s="177"/>
      <c r="D116" s="53"/>
      <c r="E116" s="53"/>
      <c r="F116" s="77"/>
      <c r="G116" s="78"/>
      <c r="H116" s="78"/>
      <c r="I116" s="77"/>
      <c r="J116" s="53"/>
      <c r="K116" s="53"/>
      <c r="L116" s="53"/>
      <c r="M116" s="53"/>
      <c r="N116" s="78"/>
      <c r="O116" s="78"/>
      <c r="P116" s="53"/>
      <c r="Q116" s="53"/>
      <c r="R116" s="53"/>
      <c r="S116" s="53"/>
      <c r="T116" s="88"/>
      <c r="U116" s="78"/>
      <c r="V116" s="78"/>
      <c r="W116" s="88"/>
      <c r="X116" s="53"/>
      <c r="Y116" s="53"/>
      <c r="Z116" s="53"/>
      <c r="AA116" s="53"/>
      <c r="AB116" s="78"/>
      <c r="AC116" s="78"/>
      <c r="AD116" s="53"/>
      <c r="AE116" s="53"/>
      <c r="AF116" s="53"/>
      <c r="AG116" s="53"/>
      <c r="AI116" s="2"/>
    </row>
    <row r="117" spans="1:35" x14ac:dyDescent="0.2">
      <c r="A117" s="605"/>
      <c r="B117" s="177"/>
      <c r="C117" s="177"/>
      <c r="D117" s="53"/>
      <c r="E117" s="53"/>
      <c r="F117" s="77"/>
      <c r="G117" s="78"/>
      <c r="H117" s="78"/>
      <c r="I117" s="77"/>
      <c r="J117" s="53"/>
      <c r="K117" s="53"/>
      <c r="L117" s="53"/>
      <c r="M117" s="53"/>
      <c r="N117" s="78"/>
      <c r="O117" s="78"/>
      <c r="P117" s="53"/>
      <c r="Q117" s="53"/>
      <c r="R117" s="53"/>
      <c r="S117" s="53"/>
      <c r="T117" s="88"/>
      <c r="U117" s="78"/>
      <c r="V117" s="78"/>
      <c r="W117" s="88"/>
      <c r="X117" s="53"/>
      <c r="Y117" s="53"/>
      <c r="Z117" s="53"/>
      <c r="AA117" s="53"/>
      <c r="AB117" s="78"/>
      <c r="AC117" s="78"/>
      <c r="AD117" s="53"/>
      <c r="AE117" s="53"/>
      <c r="AF117" s="53"/>
      <c r="AG117" s="53"/>
      <c r="AI117" s="2"/>
    </row>
    <row r="118" spans="1:35" x14ac:dyDescent="0.2">
      <c r="A118" s="605"/>
      <c r="B118" s="177"/>
      <c r="C118" s="177"/>
      <c r="D118" s="53"/>
      <c r="E118" s="53"/>
      <c r="F118" s="77"/>
      <c r="G118" s="78"/>
      <c r="H118" s="78"/>
      <c r="I118" s="77"/>
      <c r="J118" s="53"/>
      <c r="K118" s="53"/>
      <c r="L118" s="53"/>
      <c r="M118" s="53"/>
      <c r="N118" s="78"/>
      <c r="O118" s="78"/>
      <c r="P118" s="53"/>
      <c r="Q118" s="53"/>
      <c r="R118" s="53"/>
      <c r="S118" s="53"/>
      <c r="T118" s="88"/>
      <c r="U118" s="78"/>
      <c r="V118" s="78"/>
      <c r="W118" s="88"/>
      <c r="X118" s="53"/>
      <c r="Y118" s="53"/>
      <c r="Z118" s="53"/>
      <c r="AA118" s="53"/>
      <c r="AB118" s="78"/>
      <c r="AC118" s="78"/>
      <c r="AD118" s="53"/>
      <c r="AE118" s="53"/>
      <c r="AF118" s="53"/>
      <c r="AG118" s="53"/>
      <c r="AI118" s="2"/>
    </row>
    <row r="119" spans="1:35" x14ac:dyDescent="0.2">
      <c r="A119" s="605"/>
      <c r="B119" s="177"/>
      <c r="C119" s="177"/>
      <c r="D119" s="53"/>
      <c r="E119" s="53"/>
      <c r="F119" s="77"/>
      <c r="G119" s="78"/>
      <c r="H119" s="78"/>
      <c r="I119" s="77"/>
      <c r="J119" s="53"/>
      <c r="K119" s="53"/>
      <c r="L119" s="53"/>
      <c r="M119" s="53"/>
      <c r="N119" s="78"/>
      <c r="O119" s="78"/>
      <c r="P119" s="53"/>
      <c r="Q119" s="53"/>
      <c r="R119" s="53"/>
      <c r="S119" s="53"/>
      <c r="T119" s="88"/>
      <c r="U119" s="78"/>
      <c r="V119" s="78"/>
      <c r="W119" s="88"/>
      <c r="X119" s="53"/>
      <c r="Y119" s="53"/>
      <c r="Z119" s="53"/>
      <c r="AA119" s="53"/>
      <c r="AB119" s="78"/>
      <c r="AC119" s="78"/>
      <c r="AD119" s="53"/>
      <c r="AE119" s="53"/>
      <c r="AF119" s="53"/>
      <c r="AG119" s="53"/>
      <c r="AI119" s="2"/>
    </row>
    <row r="120" spans="1:35" x14ac:dyDescent="0.2">
      <c r="A120" s="605"/>
      <c r="B120" s="177"/>
      <c r="C120" s="177"/>
      <c r="D120" s="53"/>
      <c r="E120" s="53"/>
      <c r="F120" s="77"/>
      <c r="G120" s="78"/>
      <c r="H120" s="78"/>
      <c r="I120" s="77"/>
      <c r="J120" s="53"/>
      <c r="K120" s="53"/>
      <c r="L120" s="53"/>
      <c r="M120" s="53"/>
      <c r="N120" s="78"/>
      <c r="O120" s="78"/>
      <c r="P120" s="53"/>
      <c r="Q120" s="53"/>
      <c r="R120" s="53"/>
      <c r="S120" s="53"/>
      <c r="T120" s="88"/>
      <c r="U120" s="78"/>
      <c r="V120" s="78"/>
      <c r="W120" s="88"/>
      <c r="X120" s="53"/>
      <c r="Y120" s="53"/>
      <c r="Z120" s="53"/>
      <c r="AA120" s="53"/>
      <c r="AB120" s="78"/>
      <c r="AC120" s="78"/>
      <c r="AD120" s="53"/>
      <c r="AE120" s="53"/>
      <c r="AF120" s="53"/>
      <c r="AG120" s="53"/>
      <c r="AI120" s="2"/>
    </row>
    <row r="121" spans="1:35" x14ac:dyDescent="0.2">
      <c r="A121" s="605"/>
      <c r="B121" s="177"/>
      <c r="C121" s="177"/>
      <c r="D121" s="53"/>
      <c r="E121" s="53"/>
      <c r="F121" s="77"/>
      <c r="G121" s="78"/>
      <c r="H121" s="78"/>
      <c r="I121" s="77"/>
      <c r="J121" s="53"/>
      <c r="K121" s="53"/>
      <c r="L121" s="53"/>
      <c r="M121" s="53"/>
      <c r="N121" s="78"/>
      <c r="O121" s="78"/>
      <c r="P121" s="53"/>
      <c r="Q121" s="53"/>
      <c r="R121" s="53"/>
      <c r="S121" s="53"/>
      <c r="T121" s="88"/>
      <c r="U121" s="78"/>
      <c r="V121" s="78"/>
      <c r="W121" s="88"/>
      <c r="X121" s="53"/>
      <c r="Y121" s="53"/>
      <c r="Z121" s="53"/>
      <c r="AA121" s="53"/>
      <c r="AB121" s="78"/>
      <c r="AC121" s="78"/>
      <c r="AD121" s="53"/>
      <c r="AE121" s="53"/>
      <c r="AF121" s="53"/>
      <c r="AG121" s="53"/>
      <c r="AI121" s="2"/>
    </row>
    <row r="122" spans="1:35" ht="12.75" customHeight="1" x14ac:dyDescent="0.2">
      <c r="A122" s="605"/>
      <c r="B122" s="177"/>
      <c r="C122" s="177"/>
      <c r="D122" s="53"/>
      <c r="E122" s="53"/>
      <c r="F122" s="77"/>
      <c r="G122" s="78"/>
      <c r="H122" s="78"/>
      <c r="I122" s="77"/>
      <c r="J122" s="53"/>
      <c r="K122" s="53"/>
      <c r="L122" s="53"/>
      <c r="M122" s="53"/>
      <c r="N122" s="78"/>
      <c r="O122" s="78"/>
      <c r="P122" s="53"/>
      <c r="Q122" s="53"/>
      <c r="R122" s="53"/>
      <c r="S122" s="53"/>
      <c r="T122" s="88"/>
      <c r="U122" s="78"/>
      <c r="V122" s="78"/>
      <c r="W122" s="88"/>
      <c r="X122" s="53"/>
      <c r="Y122" s="53"/>
      <c r="Z122" s="53"/>
      <c r="AA122" s="53"/>
      <c r="AB122" s="78"/>
      <c r="AC122" s="78"/>
      <c r="AD122" s="53"/>
      <c r="AE122" s="53"/>
      <c r="AF122" s="53"/>
      <c r="AG122" s="53"/>
      <c r="AI122" s="2"/>
    </row>
    <row r="123" spans="1:35" x14ac:dyDescent="0.2">
      <c r="A123" s="605"/>
      <c r="B123" s="177"/>
      <c r="C123" s="177"/>
      <c r="D123" s="53"/>
      <c r="E123" s="53"/>
      <c r="F123" s="77"/>
      <c r="G123" s="78"/>
      <c r="H123" s="78"/>
      <c r="I123" s="77"/>
      <c r="J123" s="53"/>
      <c r="K123" s="53"/>
      <c r="L123" s="53"/>
      <c r="M123" s="53"/>
      <c r="N123" s="78"/>
      <c r="O123" s="78"/>
      <c r="P123" s="53"/>
      <c r="Q123" s="53"/>
      <c r="R123" s="53"/>
      <c r="S123" s="53"/>
      <c r="T123" s="88"/>
      <c r="U123" s="78"/>
      <c r="V123" s="78"/>
      <c r="W123" s="88"/>
      <c r="X123" s="53"/>
      <c r="Y123" s="53"/>
      <c r="Z123" s="53"/>
      <c r="AA123" s="53"/>
      <c r="AB123" s="78"/>
      <c r="AC123" s="78"/>
      <c r="AD123" s="53"/>
      <c r="AE123" s="53"/>
      <c r="AF123" s="53"/>
      <c r="AG123" s="53"/>
      <c r="AI123" s="2"/>
    </row>
    <row r="124" spans="1:35" x14ac:dyDescent="0.2">
      <c r="A124" s="605"/>
      <c r="B124" s="177"/>
      <c r="C124" s="177"/>
      <c r="D124" s="53"/>
      <c r="E124" s="53"/>
      <c r="F124" s="77"/>
      <c r="G124" s="78"/>
      <c r="H124" s="78"/>
      <c r="I124" s="77"/>
      <c r="J124" s="53"/>
      <c r="K124" s="53"/>
      <c r="L124" s="53"/>
      <c r="M124" s="53"/>
      <c r="N124" s="78"/>
      <c r="O124" s="78"/>
      <c r="P124" s="53"/>
      <c r="Q124" s="53"/>
      <c r="R124" s="53"/>
      <c r="S124" s="53"/>
      <c r="T124" s="88"/>
      <c r="U124" s="78"/>
      <c r="V124" s="78"/>
      <c r="W124" s="88"/>
      <c r="X124" s="53"/>
      <c r="Y124" s="53"/>
      <c r="Z124" s="53"/>
      <c r="AA124" s="53"/>
      <c r="AB124" s="78"/>
      <c r="AC124" s="78"/>
      <c r="AD124" s="53"/>
      <c r="AE124" s="53"/>
      <c r="AF124" s="53"/>
      <c r="AG124" s="53"/>
      <c r="AI124" s="2"/>
    </row>
    <row r="125" spans="1:35" x14ac:dyDescent="0.2">
      <c r="A125" s="605"/>
      <c r="B125" s="177"/>
      <c r="C125" s="177"/>
      <c r="D125" s="53"/>
      <c r="E125" s="53"/>
      <c r="F125" s="77"/>
      <c r="G125" s="78"/>
      <c r="H125" s="78"/>
      <c r="I125" s="77"/>
      <c r="J125" s="53"/>
      <c r="K125" s="53"/>
      <c r="L125" s="53"/>
      <c r="M125" s="53"/>
      <c r="N125" s="78"/>
      <c r="O125" s="78"/>
      <c r="P125" s="53"/>
      <c r="Q125" s="53"/>
      <c r="R125" s="53"/>
      <c r="S125" s="53"/>
      <c r="T125" s="88"/>
      <c r="U125" s="78"/>
      <c r="V125" s="78"/>
      <c r="W125" s="88"/>
      <c r="X125" s="53"/>
      <c r="Y125" s="53"/>
      <c r="Z125" s="53"/>
      <c r="AA125" s="53"/>
      <c r="AB125" s="78"/>
      <c r="AC125" s="78"/>
      <c r="AD125" s="53"/>
      <c r="AE125" s="53"/>
      <c r="AF125" s="53"/>
      <c r="AG125" s="53"/>
      <c r="AI125" s="2"/>
    </row>
    <row r="126" spans="1:35" x14ac:dyDescent="0.2">
      <c r="A126" s="605"/>
      <c r="B126" s="177"/>
      <c r="C126" s="177"/>
      <c r="D126" s="53"/>
      <c r="E126" s="53"/>
      <c r="F126" s="77"/>
      <c r="G126" s="78"/>
      <c r="H126" s="78"/>
      <c r="I126" s="77"/>
      <c r="J126" s="53"/>
      <c r="K126" s="53"/>
      <c r="L126" s="53"/>
      <c r="M126" s="53"/>
      <c r="N126" s="78"/>
      <c r="O126" s="78"/>
      <c r="P126" s="53"/>
      <c r="Q126" s="53"/>
      <c r="R126" s="53"/>
      <c r="S126" s="53"/>
      <c r="T126" s="88"/>
      <c r="U126" s="78"/>
      <c r="V126" s="78"/>
      <c r="W126" s="88"/>
      <c r="X126" s="53"/>
      <c r="Y126" s="53"/>
      <c r="Z126" s="53"/>
      <c r="AA126" s="53"/>
      <c r="AB126" s="78"/>
      <c r="AC126" s="78"/>
      <c r="AD126" s="53"/>
      <c r="AE126" s="53"/>
      <c r="AF126" s="53"/>
      <c r="AG126" s="53"/>
      <c r="AI126" s="2"/>
    </row>
    <row r="127" spans="1:35" x14ac:dyDescent="0.2">
      <c r="A127" s="605"/>
      <c r="B127" s="177"/>
      <c r="C127" s="177"/>
      <c r="D127" s="53"/>
      <c r="E127" s="53"/>
      <c r="F127" s="77"/>
      <c r="G127" s="78"/>
      <c r="H127" s="78"/>
      <c r="I127" s="77"/>
      <c r="J127" s="53"/>
      <c r="K127" s="53"/>
      <c r="L127" s="53"/>
      <c r="M127" s="53"/>
      <c r="N127" s="78"/>
      <c r="O127" s="78"/>
      <c r="P127" s="53"/>
      <c r="Q127" s="53"/>
      <c r="R127" s="53"/>
      <c r="S127" s="53"/>
      <c r="T127" s="88"/>
      <c r="U127" s="78"/>
      <c r="V127" s="78"/>
      <c r="W127" s="88"/>
      <c r="X127" s="53"/>
      <c r="Y127" s="53"/>
      <c r="Z127" s="53"/>
      <c r="AA127" s="53"/>
      <c r="AB127" s="78"/>
      <c r="AC127" s="78"/>
      <c r="AD127" s="53"/>
      <c r="AE127" s="53"/>
      <c r="AF127" s="53"/>
      <c r="AG127" s="53"/>
      <c r="AI127" s="2"/>
    </row>
    <row r="128" spans="1:35" x14ac:dyDescent="0.2">
      <c r="A128" s="367"/>
      <c r="B128" s="367"/>
      <c r="C128" s="367"/>
      <c r="D128" s="336" t="s">
        <v>22</v>
      </c>
      <c r="E128" s="369" t="s">
        <v>23</v>
      </c>
      <c r="F128" s="369" t="s">
        <v>23</v>
      </c>
      <c r="G128" s="369" t="s">
        <v>19</v>
      </c>
      <c r="H128" s="369" t="s">
        <v>20</v>
      </c>
      <c r="I128" s="369" t="s">
        <v>21</v>
      </c>
      <c r="J128" s="369" t="s">
        <v>20</v>
      </c>
      <c r="K128" s="369" t="s">
        <v>105</v>
      </c>
      <c r="L128" s="369" t="s">
        <v>23</v>
      </c>
      <c r="M128" s="369" t="s">
        <v>23</v>
      </c>
      <c r="N128" s="369" t="s">
        <v>19</v>
      </c>
      <c r="O128" s="369" t="s">
        <v>20</v>
      </c>
      <c r="P128" s="369" t="s">
        <v>21</v>
      </c>
      <c r="Q128" s="369" t="s">
        <v>20</v>
      </c>
      <c r="R128" s="369" t="s">
        <v>22</v>
      </c>
      <c r="S128" s="369" t="s">
        <v>23</v>
      </c>
      <c r="T128" s="369" t="s">
        <v>23</v>
      </c>
      <c r="U128" s="369" t="s">
        <v>19</v>
      </c>
      <c r="V128" s="369" t="s">
        <v>20</v>
      </c>
      <c r="W128" s="369" t="s">
        <v>21</v>
      </c>
      <c r="X128" s="369" t="s">
        <v>20</v>
      </c>
      <c r="Y128" s="369" t="s">
        <v>105</v>
      </c>
      <c r="Z128" s="369" t="s">
        <v>23</v>
      </c>
      <c r="AA128" s="369" t="s">
        <v>23</v>
      </c>
      <c r="AB128" s="369" t="s">
        <v>19</v>
      </c>
      <c r="AC128" s="369" t="s">
        <v>20</v>
      </c>
      <c r="AD128" s="369" t="s">
        <v>21</v>
      </c>
      <c r="AE128" s="336" t="s">
        <v>20</v>
      </c>
      <c r="AF128" s="336" t="s">
        <v>22</v>
      </c>
      <c r="AG128" s="336" t="s">
        <v>23</v>
      </c>
      <c r="AH128" s="336" t="s">
        <v>23</v>
      </c>
    </row>
    <row r="129" spans="1:34" x14ac:dyDescent="0.2">
      <c r="A129" s="604" t="s">
        <v>149</v>
      </c>
      <c r="B129" s="177"/>
      <c r="C129" s="177"/>
      <c r="D129" s="53"/>
      <c r="E129" s="78"/>
      <c r="F129" s="78"/>
      <c r="G129" s="53"/>
      <c r="H129" s="53"/>
      <c r="I129" s="53"/>
      <c r="J129" s="53"/>
      <c r="K129" s="53"/>
      <c r="L129" s="78"/>
      <c r="M129" s="78"/>
      <c r="N129" s="53"/>
      <c r="O129" s="53"/>
      <c r="P129" s="53"/>
      <c r="Q129" s="53"/>
      <c r="R129" s="53"/>
      <c r="S129" s="78"/>
      <c r="T129" s="78"/>
      <c r="U129" s="77"/>
      <c r="V129" s="53"/>
      <c r="W129" s="53"/>
      <c r="X129" s="53"/>
      <c r="Y129" s="53"/>
      <c r="Z129" s="78"/>
      <c r="AA129" s="78"/>
      <c r="AB129" s="53"/>
      <c r="AC129" s="53"/>
      <c r="AD129" s="53"/>
      <c r="AE129" s="53"/>
      <c r="AF129" s="53"/>
      <c r="AG129" s="78"/>
      <c r="AH129" s="78"/>
    </row>
    <row r="130" spans="1:34" x14ac:dyDescent="0.2">
      <c r="A130" s="605"/>
      <c r="B130" s="177"/>
      <c r="C130" s="177"/>
      <c r="D130" s="53"/>
      <c r="E130" s="78"/>
      <c r="F130" s="78"/>
      <c r="G130" s="53"/>
      <c r="H130" s="53"/>
      <c r="I130" s="53"/>
      <c r="J130" s="53"/>
      <c r="K130" s="53"/>
      <c r="L130" s="78"/>
      <c r="M130" s="78"/>
      <c r="N130" s="53"/>
      <c r="O130" s="53"/>
      <c r="P130" s="53"/>
      <c r="Q130" s="53"/>
      <c r="R130" s="53"/>
      <c r="S130" s="78"/>
      <c r="T130" s="78"/>
      <c r="U130" s="77"/>
      <c r="V130" s="53"/>
      <c r="W130" s="53"/>
      <c r="X130" s="53"/>
      <c r="Y130" s="53"/>
      <c r="Z130" s="78"/>
      <c r="AA130" s="78"/>
      <c r="AB130" s="53"/>
      <c r="AC130" s="53"/>
      <c r="AD130" s="53"/>
      <c r="AE130" s="53"/>
      <c r="AF130" s="53"/>
      <c r="AG130" s="78"/>
      <c r="AH130" s="78"/>
    </row>
    <row r="131" spans="1:34" x14ac:dyDescent="0.2">
      <c r="A131" s="605"/>
      <c r="B131" s="177"/>
      <c r="C131" s="177"/>
      <c r="D131" s="53"/>
      <c r="E131" s="78"/>
      <c r="F131" s="78"/>
      <c r="G131" s="53"/>
      <c r="H131" s="53"/>
      <c r="I131" s="53"/>
      <c r="J131" s="53"/>
      <c r="K131" s="53"/>
      <c r="L131" s="78"/>
      <c r="M131" s="78"/>
      <c r="N131" s="53"/>
      <c r="O131" s="53"/>
      <c r="P131" s="53"/>
      <c r="Q131" s="53"/>
      <c r="R131" s="53"/>
      <c r="S131" s="78"/>
      <c r="T131" s="78"/>
      <c r="U131" s="77"/>
      <c r="V131" s="53"/>
      <c r="W131" s="53"/>
      <c r="X131" s="53"/>
      <c r="Y131" s="53"/>
      <c r="Z131" s="78"/>
      <c r="AA131" s="78"/>
      <c r="AB131" s="53"/>
      <c r="AC131" s="53"/>
      <c r="AD131" s="53"/>
      <c r="AE131" s="53"/>
      <c r="AF131" s="53"/>
      <c r="AG131" s="78"/>
      <c r="AH131" s="78"/>
    </row>
    <row r="132" spans="1:34" x14ac:dyDescent="0.2">
      <c r="A132" s="605"/>
      <c r="B132" s="177"/>
      <c r="C132" s="177"/>
      <c r="D132" s="53"/>
      <c r="E132" s="78"/>
      <c r="F132" s="78"/>
      <c r="G132" s="53"/>
      <c r="H132" s="53"/>
      <c r="I132" s="53"/>
      <c r="J132" s="53"/>
      <c r="K132" s="53"/>
      <c r="L132" s="78"/>
      <c r="M132" s="78"/>
      <c r="N132" s="53"/>
      <c r="O132" s="53"/>
      <c r="P132" s="53"/>
      <c r="Q132" s="53"/>
      <c r="R132" s="53"/>
      <c r="S132" s="78"/>
      <c r="T132" s="78"/>
      <c r="U132" s="77"/>
      <c r="V132" s="53"/>
      <c r="W132" s="53"/>
      <c r="X132" s="53"/>
      <c r="Y132" s="53"/>
      <c r="Z132" s="78"/>
      <c r="AA132" s="78"/>
      <c r="AB132" s="53"/>
      <c r="AC132" s="53"/>
      <c r="AD132" s="53"/>
      <c r="AE132" s="53"/>
      <c r="AF132" s="53"/>
      <c r="AG132" s="78"/>
      <c r="AH132" s="78"/>
    </row>
    <row r="133" spans="1:34" x14ac:dyDescent="0.2">
      <c r="A133" s="605"/>
      <c r="B133" s="177"/>
      <c r="C133" s="177"/>
      <c r="D133" s="53"/>
      <c r="E133" s="78"/>
      <c r="F133" s="78"/>
      <c r="G133" s="53"/>
      <c r="H133" s="53"/>
      <c r="I133" s="53"/>
      <c r="J133" s="53"/>
      <c r="K133" s="53"/>
      <c r="L133" s="78"/>
      <c r="M133" s="78"/>
      <c r="N133" s="53"/>
      <c r="O133" s="53"/>
      <c r="P133" s="53"/>
      <c r="Q133" s="53"/>
      <c r="R133" s="53"/>
      <c r="S133" s="78"/>
      <c r="T133" s="78"/>
      <c r="U133" s="77"/>
      <c r="V133" s="53"/>
      <c r="W133" s="53"/>
      <c r="X133" s="53"/>
      <c r="Y133" s="53"/>
      <c r="Z133" s="78"/>
      <c r="AA133" s="78"/>
      <c r="AB133" s="53"/>
      <c r="AC133" s="53"/>
      <c r="AD133" s="53"/>
      <c r="AE133" s="53"/>
      <c r="AF133" s="53"/>
      <c r="AG133" s="78"/>
      <c r="AH133" s="78"/>
    </row>
    <row r="134" spans="1:34" x14ac:dyDescent="0.2">
      <c r="A134" s="605"/>
      <c r="B134" s="177"/>
      <c r="C134" s="177"/>
      <c r="D134" s="53"/>
      <c r="E134" s="78"/>
      <c r="F134" s="78"/>
      <c r="G134" s="53"/>
      <c r="H134" s="53"/>
      <c r="I134" s="53"/>
      <c r="J134" s="53"/>
      <c r="K134" s="53"/>
      <c r="L134" s="78"/>
      <c r="M134" s="78"/>
      <c r="N134" s="53"/>
      <c r="O134" s="53"/>
      <c r="P134" s="53"/>
      <c r="Q134" s="53"/>
      <c r="R134" s="53"/>
      <c r="S134" s="78"/>
      <c r="T134" s="78"/>
      <c r="U134" s="77"/>
      <c r="V134" s="53"/>
      <c r="W134" s="53"/>
      <c r="X134" s="53"/>
      <c r="Y134" s="53"/>
      <c r="Z134" s="78"/>
      <c r="AA134" s="78"/>
      <c r="AB134" s="53"/>
      <c r="AC134" s="53"/>
      <c r="AD134" s="53"/>
      <c r="AE134" s="53"/>
      <c r="AF134" s="53"/>
      <c r="AG134" s="78"/>
      <c r="AH134" s="78"/>
    </row>
    <row r="135" spans="1:34" x14ac:dyDescent="0.2">
      <c r="A135" s="605"/>
      <c r="B135" s="177"/>
      <c r="C135" s="177"/>
      <c r="D135" s="53"/>
      <c r="E135" s="78"/>
      <c r="F135" s="78"/>
      <c r="G135" s="53"/>
      <c r="H135" s="53"/>
      <c r="I135" s="53"/>
      <c r="J135" s="53"/>
      <c r="K135" s="53"/>
      <c r="L135" s="78"/>
      <c r="M135" s="78"/>
      <c r="N135" s="53"/>
      <c r="O135" s="53"/>
      <c r="P135" s="53"/>
      <c r="Q135" s="53"/>
      <c r="R135" s="53"/>
      <c r="S135" s="78"/>
      <c r="T135" s="78"/>
      <c r="U135" s="77"/>
      <c r="V135" s="53"/>
      <c r="W135" s="53"/>
      <c r="X135" s="53"/>
      <c r="Y135" s="53"/>
      <c r="Z135" s="78"/>
      <c r="AA135" s="78"/>
      <c r="AB135" s="53"/>
      <c r="AC135" s="53"/>
      <c r="AD135" s="53"/>
      <c r="AE135" s="53"/>
      <c r="AF135" s="53"/>
      <c r="AG135" s="78"/>
      <c r="AH135" s="78"/>
    </row>
    <row r="136" spans="1:34" x14ac:dyDescent="0.2">
      <c r="A136" s="605"/>
      <c r="B136" s="177"/>
      <c r="C136" s="177"/>
      <c r="D136" s="53"/>
      <c r="E136" s="78"/>
      <c r="F136" s="78"/>
      <c r="G136" s="53"/>
      <c r="H136" s="53"/>
      <c r="I136" s="53"/>
      <c r="J136" s="53"/>
      <c r="K136" s="53"/>
      <c r="L136" s="78"/>
      <c r="M136" s="78"/>
      <c r="N136" s="53"/>
      <c r="O136" s="53"/>
      <c r="P136" s="53"/>
      <c r="Q136" s="53"/>
      <c r="R136" s="53"/>
      <c r="S136" s="78"/>
      <c r="T136" s="78"/>
      <c r="U136" s="77"/>
      <c r="V136" s="53"/>
      <c r="W136" s="53"/>
      <c r="X136" s="53"/>
      <c r="Y136" s="53"/>
      <c r="Z136" s="78"/>
      <c r="AA136" s="78"/>
      <c r="AB136" s="53"/>
      <c r="AC136" s="53"/>
      <c r="AD136" s="53"/>
      <c r="AE136" s="53"/>
      <c r="AF136" s="53"/>
      <c r="AG136" s="78"/>
      <c r="AH136" s="78"/>
    </row>
    <row r="137" spans="1:34" x14ac:dyDescent="0.2">
      <c r="A137" s="605"/>
      <c r="B137" s="177"/>
      <c r="C137" s="177"/>
      <c r="D137" s="53"/>
      <c r="E137" s="78"/>
      <c r="F137" s="78"/>
      <c r="G137" s="53"/>
      <c r="H137" s="53"/>
      <c r="I137" s="53"/>
      <c r="J137" s="53"/>
      <c r="K137" s="53"/>
      <c r="L137" s="78"/>
      <c r="M137" s="78"/>
      <c r="N137" s="53"/>
      <c r="O137" s="53"/>
      <c r="P137" s="53"/>
      <c r="Q137" s="53"/>
      <c r="R137" s="53"/>
      <c r="S137" s="78"/>
      <c r="T137" s="78"/>
      <c r="U137" s="77"/>
      <c r="V137" s="53"/>
      <c r="W137" s="53"/>
      <c r="X137" s="53"/>
      <c r="Y137" s="53"/>
      <c r="Z137" s="78"/>
      <c r="AA137" s="78"/>
      <c r="AB137" s="53"/>
      <c r="AC137" s="53"/>
      <c r="AD137" s="53"/>
      <c r="AE137" s="53"/>
      <c r="AF137" s="53"/>
      <c r="AG137" s="78"/>
      <c r="AH137" s="78"/>
    </row>
    <row r="138" spans="1:34" x14ac:dyDescent="0.2">
      <c r="A138" s="605"/>
      <c r="B138" s="177"/>
      <c r="C138" s="177"/>
      <c r="D138" s="53"/>
      <c r="E138" s="78"/>
      <c r="F138" s="78"/>
      <c r="G138" s="53"/>
      <c r="H138" s="53"/>
      <c r="I138" s="53"/>
      <c r="J138" s="53"/>
      <c r="K138" s="53"/>
      <c r="L138" s="78"/>
      <c r="M138" s="78"/>
      <c r="N138" s="53"/>
      <c r="O138" s="53"/>
      <c r="P138" s="53"/>
      <c r="Q138" s="53"/>
      <c r="R138" s="53"/>
      <c r="S138" s="78"/>
      <c r="T138" s="78"/>
      <c r="U138" s="77"/>
      <c r="V138" s="53"/>
      <c r="W138" s="53"/>
      <c r="X138" s="53"/>
      <c r="Y138" s="53"/>
      <c r="Z138" s="78"/>
      <c r="AA138" s="78"/>
      <c r="AB138" s="53"/>
      <c r="AC138" s="53"/>
      <c r="AD138" s="53"/>
      <c r="AE138" s="53"/>
      <c r="AF138" s="53"/>
      <c r="AG138" s="78"/>
      <c r="AH138" s="78"/>
    </row>
    <row r="139" spans="1:34" x14ac:dyDescent="0.2">
      <c r="A139" s="605"/>
      <c r="B139" s="177"/>
      <c r="C139" s="177"/>
      <c r="D139" s="53"/>
      <c r="E139" s="78"/>
      <c r="F139" s="78"/>
      <c r="G139" s="53"/>
      <c r="H139" s="53"/>
      <c r="I139" s="53"/>
      <c r="J139" s="53"/>
      <c r="K139" s="53"/>
      <c r="L139" s="78"/>
      <c r="M139" s="78"/>
      <c r="N139" s="53"/>
      <c r="O139" s="53"/>
      <c r="P139" s="53"/>
      <c r="Q139" s="53"/>
      <c r="R139" s="53"/>
      <c r="S139" s="78"/>
      <c r="T139" s="78"/>
      <c r="U139" s="77"/>
      <c r="V139" s="53"/>
      <c r="W139" s="53"/>
      <c r="X139" s="53"/>
      <c r="Y139" s="53"/>
      <c r="Z139" s="78"/>
      <c r="AA139" s="78"/>
      <c r="AB139" s="53"/>
      <c r="AC139" s="53"/>
      <c r="AD139" s="53"/>
      <c r="AE139" s="53"/>
      <c r="AF139" s="53"/>
      <c r="AG139" s="78"/>
      <c r="AH139" s="78"/>
    </row>
    <row r="140" spans="1:34" x14ac:dyDescent="0.2">
      <c r="A140" s="605"/>
      <c r="B140" s="177"/>
      <c r="C140" s="177"/>
      <c r="D140" s="53"/>
      <c r="E140" s="78"/>
      <c r="F140" s="78"/>
      <c r="G140" s="53"/>
      <c r="H140" s="53"/>
      <c r="I140" s="53"/>
      <c r="J140" s="53"/>
      <c r="K140" s="53"/>
      <c r="L140" s="78"/>
      <c r="M140" s="78"/>
      <c r="N140" s="53"/>
      <c r="O140" s="53"/>
      <c r="P140" s="53"/>
      <c r="Q140" s="53"/>
      <c r="R140" s="53"/>
      <c r="S140" s="78"/>
      <c r="T140" s="78"/>
      <c r="U140" s="77"/>
      <c r="V140" s="53"/>
      <c r="W140" s="53"/>
      <c r="X140" s="53"/>
      <c r="Y140" s="53"/>
      <c r="Z140" s="78"/>
      <c r="AA140" s="78"/>
      <c r="AB140" s="53"/>
      <c r="AC140" s="53"/>
      <c r="AD140" s="53"/>
      <c r="AE140" s="53"/>
      <c r="AF140" s="53"/>
      <c r="AG140" s="78"/>
      <c r="AH140" s="78"/>
    </row>
    <row r="141" spans="1:34" x14ac:dyDescent="0.2">
      <c r="A141" s="605"/>
      <c r="B141" s="177"/>
      <c r="C141" s="177"/>
      <c r="D141" s="53"/>
      <c r="E141" s="78"/>
      <c r="F141" s="78"/>
      <c r="G141" s="53"/>
      <c r="H141" s="53"/>
      <c r="I141" s="53"/>
      <c r="J141" s="53"/>
      <c r="K141" s="53"/>
      <c r="L141" s="78"/>
      <c r="M141" s="78"/>
      <c r="N141" s="53"/>
      <c r="O141" s="53"/>
      <c r="P141" s="53"/>
      <c r="Q141" s="53"/>
      <c r="R141" s="53"/>
      <c r="S141" s="78"/>
      <c r="T141" s="78"/>
      <c r="U141" s="77"/>
      <c r="V141" s="53"/>
      <c r="W141" s="53"/>
      <c r="X141" s="53"/>
      <c r="Y141" s="53"/>
      <c r="Z141" s="78"/>
      <c r="AA141" s="78"/>
      <c r="AB141" s="53"/>
      <c r="AC141" s="53"/>
      <c r="AD141" s="53"/>
      <c r="AE141" s="53"/>
      <c r="AF141" s="53"/>
      <c r="AG141" s="78"/>
      <c r="AH141" s="78"/>
    </row>
    <row r="142" spans="1:34" x14ac:dyDescent="0.2">
      <c r="A142" s="605"/>
      <c r="B142" s="177"/>
      <c r="C142" s="177"/>
      <c r="D142" s="53"/>
      <c r="E142" s="78"/>
      <c r="F142" s="78"/>
      <c r="G142" s="53"/>
      <c r="H142" s="53"/>
      <c r="I142" s="53"/>
      <c r="J142" s="53"/>
      <c r="K142" s="53"/>
      <c r="L142" s="78"/>
      <c r="M142" s="78"/>
      <c r="N142" s="53"/>
      <c r="O142" s="53"/>
      <c r="P142" s="53"/>
      <c r="Q142" s="53"/>
      <c r="R142" s="53"/>
      <c r="S142" s="78"/>
      <c r="T142" s="78"/>
      <c r="U142" s="77"/>
      <c r="V142" s="53"/>
      <c r="W142" s="53"/>
      <c r="X142" s="53"/>
      <c r="Y142" s="53"/>
      <c r="Z142" s="78"/>
      <c r="AA142" s="78"/>
      <c r="AB142" s="53"/>
      <c r="AC142" s="53"/>
      <c r="AD142" s="53"/>
      <c r="AE142" s="53"/>
      <c r="AF142" s="53"/>
      <c r="AG142" s="78"/>
      <c r="AH142" s="78"/>
    </row>
    <row r="143" spans="1:34" x14ac:dyDescent="0.2">
      <c r="A143" s="605"/>
      <c r="B143" s="177"/>
      <c r="C143" s="177"/>
      <c r="D143" s="53"/>
      <c r="E143" s="78"/>
      <c r="F143" s="78"/>
      <c r="G143" s="53"/>
      <c r="H143" s="53"/>
      <c r="I143" s="53"/>
      <c r="J143" s="53"/>
      <c r="K143" s="53"/>
      <c r="L143" s="78"/>
      <c r="M143" s="78"/>
      <c r="N143" s="53"/>
      <c r="O143" s="53"/>
      <c r="P143" s="53"/>
      <c r="Q143" s="53"/>
      <c r="R143" s="53"/>
      <c r="S143" s="78"/>
      <c r="T143" s="78"/>
      <c r="U143" s="77"/>
      <c r="V143" s="53"/>
      <c r="W143" s="53"/>
      <c r="X143" s="53"/>
      <c r="Y143" s="53"/>
      <c r="Z143" s="78"/>
      <c r="AA143" s="78"/>
      <c r="AB143" s="53"/>
      <c r="AC143" s="53"/>
      <c r="AD143" s="53"/>
      <c r="AE143" s="53"/>
      <c r="AF143" s="53"/>
      <c r="AG143" s="78"/>
      <c r="AH143" s="78"/>
    </row>
    <row r="144" spans="1:34" x14ac:dyDescent="0.2">
      <c r="A144" s="605"/>
      <c r="B144" s="177"/>
      <c r="C144" s="177"/>
      <c r="D144" s="53"/>
      <c r="E144" s="78"/>
      <c r="F144" s="78"/>
      <c r="G144" s="53"/>
      <c r="H144" s="53"/>
      <c r="I144" s="53"/>
      <c r="J144" s="53"/>
      <c r="K144" s="53"/>
      <c r="L144" s="78"/>
      <c r="M144" s="78"/>
      <c r="N144" s="53"/>
      <c r="O144" s="53"/>
      <c r="P144" s="53"/>
      <c r="Q144" s="53"/>
      <c r="R144" s="53"/>
      <c r="S144" s="78"/>
      <c r="T144" s="78"/>
      <c r="U144" s="77"/>
      <c r="V144" s="53"/>
      <c r="W144" s="53"/>
      <c r="X144" s="53"/>
      <c r="Y144" s="53"/>
      <c r="Z144" s="78"/>
      <c r="AA144" s="78"/>
      <c r="AB144" s="53"/>
      <c r="AC144" s="53"/>
      <c r="AD144" s="53"/>
      <c r="AE144" s="53"/>
      <c r="AF144" s="53"/>
      <c r="AG144" s="78"/>
      <c r="AH144" s="78"/>
    </row>
    <row r="145" spans="1:38" x14ac:dyDescent="0.2">
      <c r="A145" s="605"/>
      <c r="B145" s="177"/>
      <c r="C145" s="177"/>
      <c r="D145" s="53"/>
      <c r="E145" s="78"/>
      <c r="F145" s="78"/>
      <c r="G145" s="53"/>
      <c r="H145" s="53"/>
      <c r="I145" s="53"/>
      <c r="J145" s="53"/>
      <c r="K145" s="53"/>
      <c r="L145" s="78"/>
      <c r="M145" s="78"/>
      <c r="N145" s="53"/>
      <c r="O145" s="53"/>
      <c r="P145" s="53"/>
      <c r="Q145" s="53"/>
      <c r="R145" s="53"/>
      <c r="S145" s="78"/>
      <c r="T145" s="78"/>
      <c r="U145" s="77"/>
      <c r="V145" s="53"/>
      <c r="W145" s="53"/>
      <c r="X145" s="53"/>
      <c r="Y145" s="53"/>
      <c r="Z145" s="78"/>
      <c r="AA145" s="78"/>
      <c r="AB145" s="53"/>
      <c r="AC145" s="53"/>
      <c r="AD145" s="53"/>
      <c r="AE145" s="53"/>
      <c r="AF145" s="53"/>
      <c r="AG145" s="78"/>
      <c r="AH145" s="78"/>
    </row>
    <row r="146" spans="1:38" x14ac:dyDescent="0.2">
      <c r="A146" s="605"/>
      <c r="B146" s="177"/>
      <c r="C146" s="177"/>
      <c r="D146" s="53"/>
      <c r="E146" s="78"/>
      <c r="F146" s="78"/>
      <c r="G146" s="53"/>
      <c r="H146" s="53"/>
      <c r="I146" s="53"/>
      <c r="J146" s="53"/>
      <c r="K146" s="53"/>
      <c r="L146" s="78"/>
      <c r="M146" s="78"/>
      <c r="N146" s="53"/>
      <c r="O146" s="53"/>
      <c r="P146" s="53"/>
      <c r="Q146" s="53"/>
      <c r="R146" s="53"/>
      <c r="S146" s="78"/>
      <c r="T146" s="78"/>
      <c r="U146" s="77"/>
      <c r="V146" s="53"/>
      <c r="W146" s="53"/>
      <c r="X146" s="53"/>
      <c r="Y146" s="53"/>
      <c r="Z146" s="78"/>
      <c r="AA146" s="78"/>
      <c r="AB146" s="53"/>
      <c r="AC146" s="53"/>
      <c r="AD146" s="53"/>
      <c r="AE146" s="53"/>
      <c r="AF146" s="53"/>
      <c r="AG146" s="78"/>
      <c r="AH146" s="78"/>
    </row>
    <row r="147" spans="1:38" x14ac:dyDescent="0.2">
      <c r="A147" s="605"/>
      <c r="B147" s="177"/>
      <c r="C147" s="177"/>
      <c r="D147" s="53"/>
      <c r="E147" s="78"/>
      <c r="F147" s="78"/>
      <c r="G147" s="53"/>
      <c r="H147" s="53"/>
      <c r="I147" s="53"/>
      <c r="J147" s="53"/>
      <c r="K147" s="53"/>
      <c r="L147" s="78"/>
      <c r="M147" s="78"/>
      <c r="N147" s="53"/>
      <c r="O147" s="53"/>
      <c r="P147" s="53"/>
      <c r="Q147" s="53"/>
      <c r="R147" s="53"/>
      <c r="S147" s="78"/>
      <c r="T147" s="78"/>
      <c r="U147" s="77"/>
      <c r="V147" s="53"/>
      <c r="W147" s="53"/>
      <c r="X147" s="53"/>
      <c r="Y147" s="53"/>
      <c r="Z147" s="78"/>
      <c r="AA147" s="78"/>
      <c r="AB147" s="53"/>
      <c r="AC147" s="53"/>
      <c r="AD147" s="53"/>
      <c r="AE147" s="53"/>
      <c r="AF147" s="53"/>
      <c r="AG147" s="78"/>
      <c r="AH147" s="78"/>
    </row>
    <row r="148" spans="1:38" x14ac:dyDescent="0.2">
      <c r="A148" s="605"/>
      <c r="B148" s="177"/>
      <c r="C148" s="177"/>
      <c r="D148" s="53"/>
      <c r="E148" s="78"/>
      <c r="F148" s="78"/>
      <c r="G148" s="53"/>
      <c r="H148" s="53"/>
      <c r="I148" s="53"/>
      <c r="J148" s="53"/>
      <c r="K148" s="53"/>
      <c r="L148" s="78"/>
      <c r="M148" s="78"/>
      <c r="N148" s="53"/>
      <c r="O148" s="53"/>
      <c r="P148" s="53"/>
      <c r="Q148" s="53"/>
      <c r="R148" s="53"/>
      <c r="S148" s="78"/>
      <c r="T148" s="78"/>
      <c r="U148" s="77"/>
      <c r="V148" s="53"/>
      <c r="W148" s="53"/>
      <c r="X148" s="53"/>
      <c r="Y148" s="53"/>
      <c r="Z148" s="78"/>
      <c r="AA148" s="78"/>
      <c r="AB148" s="53"/>
      <c r="AC148" s="53"/>
      <c r="AD148" s="53"/>
      <c r="AE148" s="53"/>
      <c r="AF148" s="53"/>
      <c r="AG148" s="78"/>
      <c r="AH148" s="78"/>
    </row>
    <row r="149" spans="1:38" x14ac:dyDescent="0.2">
      <c r="A149" s="605"/>
      <c r="B149" s="177"/>
      <c r="C149" s="177"/>
      <c r="D149" s="53"/>
      <c r="E149" s="78"/>
      <c r="F149" s="78"/>
      <c r="G149" s="53"/>
      <c r="H149" s="53"/>
      <c r="I149" s="53"/>
      <c r="J149" s="53"/>
      <c r="K149" s="53"/>
      <c r="L149" s="78"/>
      <c r="M149" s="78"/>
      <c r="N149" s="53"/>
      <c r="O149" s="53"/>
      <c r="P149" s="53"/>
      <c r="Q149" s="53"/>
      <c r="R149" s="53"/>
      <c r="S149" s="78"/>
      <c r="T149" s="78"/>
      <c r="U149" s="77"/>
      <c r="V149" s="53"/>
      <c r="W149" s="53"/>
      <c r="X149" s="53"/>
      <c r="Y149" s="53"/>
      <c r="Z149" s="78"/>
      <c r="AA149" s="78"/>
      <c r="AB149" s="53"/>
      <c r="AC149" s="53"/>
      <c r="AD149" s="53"/>
      <c r="AE149" s="53"/>
      <c r="AF149" s="53"/>
      <c r="AG149" s="78"/>
      <c r="AH149" s="78"/>
    </row>
    <row r="150" spans="1:38" ht="12.75" customHeight="1" x14ac:dyDescent="0.2">
      <c r="A150" s="605"/>
      <c r="B150" s="177"/>
      <c r="C150" s="177"/>
      <c r="D150" s="53"/>
      <c r="E150" s="78"/>
      <c r="F150" s="78"/>
      <c r="G150" s="53"/>
      <c r="H150" s="53"/>
      <c r="I150" s="53"/>
      <c r="J150" s="53"/>
      <c r="K150" s="53"/>
      <c r="L150" s="78"/>
      <c r="M150" s="78"/>
      <c r="N150" s="53"/>
      <c r="O150" s="53"/>
      <c r="P150" s="53"/>
      <c r="Q150" s="53"/>
      <c r="R150" s="53"/>
      <c r="S150" s="78"/>
      <c r="T150" s="78"/>
      <c r="U150" s="77"/>
      <c r="V150" s="53"/>
      <c r="W150" s="53"/>
      <c r="X150" s="53"/>
      <c r="Y150" s="53"/>
      <c r="Z150" s="78"/>
      <c r="AA150" s="78"/>
      <c r="AB150" s="53"/>
      <c r="AC150" s="53"/>
      <c r="AD150" s="53"/>
      <c r="AE150" s="53"/>
      <c r="AF150" s="53"/>
      <c r="AG150" s="78"/>
      <c r="AH150" s="78"/>
    </row>
    <row r="151" spans="1:38" x14ac:dyDescent="0.2">
      <c r="A151" s="605"/>
      <c r="B151" s="177"/>
      <c r="C151" s="177"/>
      <c r="D151" s="53"/>
      <c r="E151" s="78"/>
      <c r="F151" s="78"/>
      <c r="G151" s="53"/>
      <c r="H151" s="53"/>
      <c r="I151" s="53"/>
      <c r="J151" s="53"/>
      <c r="K151" s="53"/>
      <c r="L151" s="78"/>
      <c r="M151" s="78"/>
      <c r="N151" s="53"/>
      <c r="O151" s="53"/>
      <c r="P151" s="53"/>
      <c r="Q151" s="53"/>
      <c r="R151" s="53"/>
      <c r="S151" s="78"/>
      <c r="T151" s="78"/>
      <c r="U151" s="77"/>
      <c r="V151" s="53"/>
      <c r="W151" s="53"/>
      <c r="X151" s="53"/>
      <c r="Y151" s="53"/>
      <c r="Z151" s="78"/>
      <c r="AA151" s="78"/>
      <c r="AB151" s="53"/>
      <c r="AC151" s="53"/>
      <c r="AD151" s="53"/>
      <c r="AE151" s="53"/>
      <c r="AF151" s="53"/>
      <c r="AG151" s="78"/>
      <c r="AH151" s="78"/>
    </row>
    <row r="152" spans="1:38" x14ac:dyDescent="0.2">
      <c r="A152" s="605"/>
      <c r="B152" s="177"/>
      <c r="C152" s="177"/>
      <c r="D152" s="53"/>
      <c r="E152" s="78"/>
      <c r="F152" s="78"/>
      <c r="G152" s="53"/>
      <c r="H152" s="53"/>
      <c r="I152" s="53"/>
      <c r="J152" s="53"/>
      <c r="K152" s="53"/>
      <c r="L152" s="78"/>
      <c r="M152" s="78"/>
      <c r="N152" s="53"/>
      <c r="O152" s="53"/>
      <c r="P152" s="53"/>
      <c r="Q152" s="53"/>
      <c r="R152" s="53"/>
      <c r="S152" s="78"/>
      <c r="T152" s="78"/>
      <c r="U152" s="77"/>
      <c r="V152" s="53"/>
      <c r="W152" s="53"/>
      <c r="X152" s="53"/>
      <c r="Y152" s="53"/>
      <c r="Z152" s="78"/>
      <c r="AA152" s="78"/>
      <c r="AB152" s="53"/>
      <c r="AC152" s="53"/>
      <c r="AD152" s="53"/>
      <c r="AE152" s="53"/>
      <c r="AF152" s="53"/>
      <c r="AG152" s="78"/>
      <c r="AH152" s="78"/>
    </row>
    <row r="153" spans="1:38" x14ac:dyDescent="0.2">
      <c r="A153" s="605"/>
      <c r="B153" s="177"/>
      <c r="C153" s="177"/>
      <c r="D153" s="53"/>
      <c r="E153" s="78"/>
      <c r="F153" s="78"/>
      <c r="G153" s="53"/>
      <c r="H153" s="53"/>
      <c r="I153" s="53"/>
      <c r="J153" s="53"/>
      <c r="K153" s="53"/>
      <c r="L153" s="78"/>
      <c r="M153" s="78"/>
      <c r="N153" s="53"/>
      <c r="O153" s="53"/>
      <c r="P153" s="53"/>
      <c r="Q153" s="53"/>
      <c r="R153" s="53"/>
      <c r="S153" s="78"/>
      <c r="T153" s="78"/>
      <c r="U153" s="77"/>
      <c r="V153" s="53"/>
      <c r="W153" s="53"/>
      <c r="X153" s="53"/>
      <c r="Y153" s="53"/>
      <c r="Z153" s="78"/>
      <c r="AA153" s="78"/>
      <c r="AB153" s="53"/>
      <c r="AC153" s="53"/>
      <c r="AD153" s="53"/>
      <c r="AE153" s="53"/>
      <c r="AF153" s="53"/>
      <c r="AG153" s="78"/>
      <c r="AH153" s="78"/>
    </row>
    <row r="154" spans="1:38" x14ac:dyDescent="0.2">
      <c r="A154" s="605"/>
      <c r="B154" s="177"/>
      <c r="C154" s="177"/>
      <c r="D154" s="53"/>
      <c r="E154" s="78"/>
      <c r="F154" s="78"/>
      <c r="G154" s="53"/>
      <c r="H154" s="53"/>
      <c r="I154" s="53"/>
      <c r="J154" s="53"/>
      <c r="K154" s="53"/>
      <c r="L154" s="78"/>
      <c r="M154" s="78"/>
      <c r="N154" s="53"/>
      <c r="O154" s="53"/>
      <c r="P154" s="53"/>
      <c r="Q154" s="53"/>
      <c r="R154" s="53"/>
      <c r="S154" s="78"/>
      <c r="T154" s="78"/>
      <c r="U154" s="77"/>
      <c r="V154" s="53"/>
      <c r="W154" s="53"/>
      <c r="X154" s="53"/>
      <c r="Y154" s="53"/>
      <c r="Z154" s="78"/>
      <c r="AA154" s="78"/>
      <c r="AB154" s="53"/>
      <c r="AC154" s="53"/>
      <c r="AD154" s="53"/>
      <c r="AE154" s="53"/>
      <c r="AF154" s="53"/>
      <c r="AG154" s="78"/>
      <c r="AH154" s="78"/>
    </row>
    <row r="155" spans="1:38" x14ac:dyDescent="0.2">
      <c r="A155" s="605"/>
      <c r="B155" s="177"/>
      <c r="C155" s="177"/>
      <c r="D155" s="53"/>
      <c r="E155" s="78"/>
      <c r="F155" s="78"/>
      <c r="G155" s="53"/>
      <c r="H155" s="53"/>
      <c r="I155" s="53"/>
      <c r="J155" s="53"/>
      <c r="K155" s="53"/>
      <c r="L155" s="78"/>
      <c r="M155" s="78"/>
      <c r="N155" s="53"/>
      <c r="O155" s="53"/>
      <c r="P155" s="53"/>
      <c r="Q155" s="53"/>
      <c r="R155" s="53"/>
      <c r="S155" s="78"/>
      <c r="T155" s="78"/>
      <c r="U155" s="77"/>
      <c r="V155" s="53"/>
      <c r="W155" s="53"/>
      <c r="X155" s="53"/>
      <c r="Y155" s="53"/>
      <c r="Z155" s="78"/>
      <c r="AA155" s="78"/>
      <c r="AB155" s="53"/>
      <c r="AC155" s="53"/>
      <c r="AD155" s="53"/>
      <c r="AE155" s="53"/>
      <c r="AF155" s="53"/>
      <c r="AG155" s="78"/>
      <c r="AH155" s="78"/>
    </row>
    <row r="156" spans="1:38" x14ac:dyDescent="0.2">
      <c r="A156" s="605"/>
      <c r="B156" s="177"/>
      <c r="C156" s="177"/>
      <c r="D156" s="53"/>
      <c r="E156" s="78"/>
      <c r="F156" s="78"/>
      <c r="G156" s="53"/>
      <c r="H156" s="53"/>
      <c r="I156" s="53"/>
      <c r="J156" s="53"/>
      <c r="K156" s="53"/>
      <c r="L156" s="78"/>
      <c r="M156" s="78"/>
      <c r="N156" s="53"/>
      <c r="O156" s="53"/>
      <c r="P156" s="53"/>
      <c r="Q156" s="53"/>
      <c r="R156" s="53"/>
      <c r="S156" s="78"/>
      <c r="T156" s="78"/>
      <c r="U156" s="77"/>
      <c r="V156" s="53"/>
      <c r="W156" s="53"/>
      <c r="X156" s="53"/>
      <c r="Y156" s="53"/>
      <c r="Z156" s="78"/>
      <c r="AA156" s="78"/>
      <c r="AB156" s="53"/>
      <c r="AC156" s="53"/>
      <c r="AD156" s="53"/>
      <c r="AE156" s="53"/>
      <c r="AF156" s="53"/>
      <c r="AG156" s="78"/>
      <c r="AH156" s="78"/>
    </row>
    <row r="157" spans="1:38" x14ac:dyDescent="0.2">
      <c r="A157" s="605"/>
      <c r="B157" s="177"/>
      <c r="C157" s="177"/>
      <c r="D157" s="53"/>
      <c r="E157" s="78"/>
      <c r="F157" s="78"/>
      <c r="G157" s="53"/>
      <c r="H157" s="53"/>
      <c r="I157" s="53"/>
      <c r="J157" s="53"/>
      <c r="K157" s="53"/>
      <c r="L157" s="78"/>
      <c r="M157" s="78"/>
      <c r="N157" s="53"/>
      <c r="O157" s="53"/>
      <c r="P157" s="53"/>
      <c r="Q157" s="53"/>
      <c r="R157" s="53"/>
      <c r="S157" s="78"/>
      <c r="T157" s="78"/>
      <c r="U157" s="77"/>
      <c r="V157" s="53"/>
      <c r="W157" s="53"/>
      <c r="X157" s="53"/>
      <c r="Y157" s="53"/>
      <c r="Z157" s="78"/>
      <c r="AA157" s="78"/>
      <c r="AB157" s="53"/>
      <c r="AC157" s="53"/>
      <c r="AD157" s="53"/>
      <c r="AE157" s="53"/>
      <c r="AF157" s="53"/>
      <c r="AG157" s="78"/>
      <c r="AH157" s="78"/>
    </row>
    <row r="158" spans="1:38" x14ac:dyDescent="0.2">
      <c r="A158" s="605"/>
      <c r="B158" s="177"/>
      <c r="C158" s="177"/>
      <c r="D158" s="53"/>
      <c r="E158" s="78"/>
      <c r="F158" s="78"/>
      <c r="G158" s="53"/>
      <c r="H158" s="53"/>
      <c r="I158" s="53"/>
      <c r="J158" s="53"/>
      <c r="K158" s="53"/>
      <c r="L158" s="78"/>
      <c r="M158" s="78"/>
      <c r="N158" s="53"/>
      <c r="O158" s="53"/>
      <c r="P158" s="53"/>
      <c r="Q158" s="53"/>
      <c r="R158" s="53"/>
      <c r="S158" s="78"/>
      <c r="T158" s="78"/>
      <c r="U158" s="77"/>
      <c r="V158" s="53"/>
      <c r="W158" s="53"/>
      <c r="X158" s="53"/>
      <c r="Y158" s="53"/>
      <c r="Z158" s="78"/>
      <c r="AA158" s="78"/>
      <c r="AB158" s="53"/>
      <c r="AC158" s="53"/>
      <c r="AD158" s="53"/>
      <c r="AE158" s="53"/>
      <c r="AF158" s="53"/>
      <c r="AG158" s="78"/>
      <c r="AH158" s="78"/>
    </row>
    <row r="159" spans="1:38" x14ac:dyDescent="0.2">
      <c r="A159" s="367"/>
      <c r="B159" s="367"/>
      <c r="C159" s="367"/>
      <c r="D159" s="336" t="s">
        <v>19</v>
      </c>
      <c r="E159" s="336" t="s">
        <v>20</v>
      </c>
      <c r="F159" s="336" t="s">
        <v>21</v>
      </c>
      <c r="G159" s="336" t="s">
        <v>20</v>
      </c>
      <c r="H159" s="336" t="s">
        <v>105</v>
      </c>
      <c r="I159" s="336" t="s">
        <v>23</v>
      </c>
      <c r="J159" s="336" t="s">
        <v>23</v>
      </c>
      <c r="K159" s="336" t="s">
        <v>19</v>
      </c>
      <c r="L159" s="336" t="s">
        <v>20</v>
      </c>
      <c r="M159" s="336" t="s">
        <v>21</v>
      </c>
      <c r="N159" s="336" t="s">
        <v>20</v>
      </c>
      <c r="O159" s="336" t="s">
        <v>22</v>
      </c>
      <c r="P159" s="336" t="s">
        <v>23</v>
      </c>
      <c r="Q159" s="336" t="s">
        <v>23</v>
      </c>
      <c r="R159" s="336" t="s">
        <v>19</v>
      </c>
      <c r="S159" s="336" t="s">
        <v>20</v>
      </c>
      <c r="T159" s="336" t="s">
        <v>21</v>
      </c>
      <c r="U159" s="336" t="s">
        <v>20</v>
      </c>
      <c r="V159" s="336" t="s">
        <v>105</v>
      </c>
      <c r="W159" s="336" t="s">
        <v>23</v>
      </c>
      <c r="X159" s="336" t="s">
        <v>23</v>
      </c>
      <c r="Y159" s="336" t="s">
        <v>19</v>
      </c>
      <c r="Z159" s="336" t="s">
        <v>20</v>
      </c>
      <c r="AA159" s="336" t="s">
        <v>21</v>
      </c>
      <c r="AB159" s="336" t="s">
        <v>20</v>
      </c>
      <c r="AC159" s="336" t="s">
        <v>22</v>
      </c>
      <c r="AD159" s="336" t="s">
        <v>23</v>
      </c>
      <c r="AE159" s="336" t="s">
        <v>23</v>
      </c>
      <c r="AF159" s="336" t="s">
        <v>19</v>
      </c>
      <c r="AG159" s="336" t="s">
        <v>20</v>
      </c>
      <c r="AJ159" s="362"/>
      <c r="AK159" s="363"/>
      <c r="AL159" s="363"/>
    </row>
    <row r="160" spans="1:38" x14ac:dyDescent="0.2">
      <c r="A160" s="604" t="s">
        <v>150</v>
      </c>
      <c r="B160" s="177"/>
      <c r="C160" s="177"/>
      <c r="D160" s="53"/>
      <c r="E160" s="53"/>
      <c r="F160" s="53"/>
      <c r="G160" s="53"/>
      <c r="H160" s="53"/>
      <c r="I160" s="78"/>
      <c r="J160" s="78"/>
      <c r="K160" s="53"/>
      <c r="L160" s="53"/>
      <c r="M160" s="53"/>
      <c r="N160" s="53"/>
      <c r="O160" s="53"/>
      <c r="P160" s="78"/>
      <c r="Q160" s="78"/>
      <c r="R160" s="53"/>
      <c r="S160" s="53"/>
      <c r="T160" s="88"/>
      <c r="U160" s="88"/>
      <c r="V160" s="53"/>
      <c r="W160" s="85"/>
      <c r="X160" s="78"/>
      <c r="Y160" s="53"/>
      <c r="Z160" s="53"/>
      <c r="AA160" s="53"/>
      <c r="AB160" s="53"/>
      <c r="AC160" s="53"/>
      <c r="AD160" s="78"/>
      <c r="AE160" s="78"/>
      <c r="AF160" s="53"/>
      <c r="AG160" s="53"/>
      <c r="AJ160" s="183"/>
      <c r="AK160" s="363"/>
      <c r="AL160" s="363"/>
    </row>
    <row r="161" spans="1:38" x14ac:dyDescent="0.2">
      <c r="A161" s="605"/>
      <c r="B161" s="177"/>
      <c r="C161" s="177"/>
      <c r="D161" s="53"/>
      <c r="E161" s="53"/>
      <c r="F161" s="53"/>
      <c r="G161" s="53"/>
      <c r="H161" s="53"/>
      <c r="I161" s="78"/>
      <c r="J161" s="78"/>
      <c r="K161" s="53"/>
      <c r="L161" s="53"/>
      <c r="M161" s="53"/>
      <c r="N161" s="53"/>
      <c r="O161" s="53"/>
      <c r="P161" s="78"/>
      <c r="Q161" s="78"/>
      <c r="R161" s="53"/>
      <c r="S161" s="53"/>
      <c r="T161" s="88"/>
      <c r="U161" s="88"/>
      <c r="V161" s="53"/>
      <c r="W161" s="85"/>
      <c r="X161" s="78"/>
      <c r="Y161" s="53"/>
      <c r="Z161" s="53"/>
      <c r="AA161" s="53"/>
      <c r="AB161" s="53"/>
      <c r="AC161" s="53"/>
      <c r="AD161" s="78"/>
      <c r="AE161" s="78"/>
      <c r="AF161" s="53"/>
      <c r="AG161" s="53"/>
      <c r="AJ161" s="183"/>
      <c r="AK161" s="363"/>
      <c r="AL161" s="363"/>
    </row>
    <row r="162" spans="1:38" x14ac:dyDescent="0.2">
      <c r="A162" s="605"/>
      <c r="B162" s="177"/>
      <c r="C162" s="177"/>
      <c r="D162" s="53"/>
      <c r="E162" s="53"/>
      <c r="F162" s="53"/>
      <c r="G162" s="53"/>
      <c r="H162" s="53"/>
      <c r="I162" s="78"/>
      <c r="J162" s="78"/>
      <c r="K162" s="53"/>
      <c r="L162" s="53"/>
      <c r="M162" s="53"/>
      <c r="N162" s="53"/>
      <c r="O162" s="53"/>
      <c r="P162" s="78"/>
      <c r="Q162" s="78"/>
      <c r="R162" s="53"/>
      <c r="S162" s="53"/>
      <c r="T162" s="88"/>
      <c r="U162" s="88"/>
      <c r="V162" s="53"/>
      <c r="W162" s="85"/>
      <c r="X162" s="78"/>
      <c r="Y162" s="53"/>
      <c r="Z162" s="53"/>
      <c r="AA162" s="53"/>
      <c r="AB162" s="53"/>
      <c r="AC162" s="53"/>
      <c r="AD162" s="78"/>
      <c r="AE162" s="78"/>
      <c r="AF162" s="53"/>
      <c r="AG162" s="53"/>
      <c r="AJ162" s="183"/>
      <c r="AK162" s="363"/>
      <c r="AL162" s="363"/>
    </row>
    <row r="163" spans="1:38" x14ac:dyDescent="0.2">
      <c r="A163" s="605"/>
      <c r="B163" s="177"/>
      <c r="C163" s="177"/>
      <c r="D163" s="53"/>
      <c r="E163" s="53"/>
      <c r="F163" s="53"/>
      <c r="G163" s="53"/>
      <c r="H163" s="53"/>
      <c r="I163" s="78"/>
      <c r="J163" s="78"/>
      <c r="K163" s="53"/>
      <c r="L163" s="53"/>
      <c r="M163" s="53"/>
      <c r="N163" s="53"/>
      <c r="O163" s="53"/>
      <c r="P163" s="78"/>
      <c r="Q163" s="78"/>
      <c r="R163" s="53"/>
      <c r="S163" s="53"/>
      <c r="T163" s="88"/>
      <c r="U163" s="88"/>
      <c r="V163" s="53"/>
      <c r="W163" s="85"/>
      <c r="X163" s="78"/>
      <c r="Y163" s="53"/>
      <c r="Z163" s="53"/>
      <c r="AA163" s="53"/>
      <c r="AB163" s="53"/>
      <c r="AC163" s="53"/>
      <c r="AD163" s="78"/>
      <c r="AE163" s="78"/>
      <c r="AF163" s="53"/>
      <c r="AG163" s="53"/>
      <c r="AJ163" s="183"/>
      <c r="AK163" s="363"/>
      <c r="AL163" s="363"/>
    </row>
    <row r="164" spans="1:38" x14ac:dyDescent="0.2">
      <c r="A164" s="605"/>
      <c r="B164" s="177"/>
      <c r="C164" s="177"/>
      <c r="D164" s="53"/>
      <c r="E164" s="53"/>
      <c r="F164" s="53"/>
      <c r="G164" s="53"/>
      <c r="H164" s="53"/>
      <c r="I164" s="78"/>
      <c r="J164" s="78"/>
      <c r="K164" s="53"/>
      <c r="L164" s="53"/>
      <c r="M164" s="53"/>
      <c r="N164" s="53"/>
      <c r="O164" s="53"/>
      <c r="P164" s="78"/>
      <c r="Q164" s="78"/>
      <c r="R164" s="53"/>
      <c r="S164" s="53"/>
      <c r="T164" s="88"/>
      <c r="U164" s="88"/>
      <c r="V164" s="53"/>
      <c r="W164" s="85"/>
      <c r="X164" s="78"/>
      <c r="Y164" s="53"/>
      <c r="Z164" s="53"/>
      <c r="AA164" s="53"/>
      <c r="AB164" s="53"/>
      <c r="AC164" s="53"/>
      <c r="AD164" s="78"/>
      <c r="AE164" s="78"/>
      <c r="AF164" s="53"/>
      <c r="AG164" s="53"/>
      <c r="AJ164" s="183"/>
      <c r="AK164" s="363"/>
      <c r="AL164" s="363"/>
    </row>
    <row r="165" spans="1:38" x14ac:dyDescent="0.2">
      <c r="A165" s="605"/>
      <c r="B165" s="177"/>
      <c r="C165" s="177"/>
      <c r="D165" s="53"/>
      <c r="E165" s="53"/>
      <c r="F165" s="53"/>
      <c r="G165" s="53"/>
      <c r="H165" s="53"/>
      <c r="I165" s="78"/>
      <c r="J165" s="78"/>
      <c r="K165" s="53"/>
      <c r="L165" s="53"/>
      <c r="M165" s="53"/>
      <c r="N165" s="53"/>
      <c r="O165" s="53"/>
      <c r="P165" s="78"/>
      <c r="Q165" s="78"/>
      <c r="R165" s="53"/>
      <c r="S165" s="53"/>
      <c r="T165" s="88"/>
      <c r="U165" s="88"/>
      <c r="V165" s="53"/>
      <c r="W165" s="85"/>
      <c r="X165" s="78"/>
      <c r="Y165" s="53"/>
      <c r="Z165" s="53"/>
      <c r="AA165" s="53"/>
      <c r="AB165" s="53"/>
      <c r="AC165" s="53"/>
      <c r="AD165" s="78"/>
      <c r="AE165" s="78"/>
      <c r="AF165" s="53"/>
      <c r="AG165" s="53"/>
      <c r="AJ165" s="183"/>
      <c r="AK165" s="363"/>
      <c r="AL165" s="363"/>
    </row>
    <row r="166" spans="1:38" x14ac:dyDescent="0.2">
      <c r="A166" s="605"/>
      <c r="B166" s="177"/>
      <c r="C166" s="177"/>
      <c r="D166" s="53"/>
      <c r="E166" s="53"/>
      <c r="F166" s="53"/>
      <c r="G166" s="53"/>
      <c r="H166" s="53"/>
      <c r="I166" s="78"/>
      <c r="J166" s="78"/>
      <c r="K166" s="53"/>
      <c r="L166" s="53"/>
      <c r="M166" s="53"/>
      <c r="N166" s="53"/>
      <c r="O166" s="53"/>
      <c r="P166" s="78"/>
      <c r="Q166" s="78"/>
      <c r="R166" s="53"/>
      <c r="S166" s="53"/>
      <c r="T166" s="88"/>
      <c r="U166" s="88"/>
      <c r="V166" s="53"/>
      <c r="W166" s="85"/>
      <c r="X166" s="78"/>
      <c r="Y166" s="53"/>
      <c r="Z166" s="53"/>
      <c r="AA166" s="53"/>
      <c r="AB166" s="53"/>
      <c r="AC166" s="53"/>
      <c r="AD166" s="78"/>
      <c r="AE166" s="78"/>
      <c r="AF166" s="53"/>
      <c r="AG166" s="53"/>
      <c r="AJ166" s="183"/>
      <c r="AK166" s="363"/>
      <c r="AL166" s="363"/>
    </row>
    <row r="167" spans="1:38" x14ac:dyDescent="0.2">
      <c r="A167" s="605"/>
      <c r="B167" s="177"/>
      <c r="C167" s="177"/>
      <c r="D167" s="53"/>
      <c r="E167" s="53"/>
      <c r="F167" s="53"/>
      <c r="G167" s="53"/>
      <c r="H167" s="53"/>
      <c r="I167" s="78"/>
      <c r="J167" s="78"/>
      <c r="K167" s="53"/>
      <c r="L167" s="53"/>
      <c r="M167" s="53"/>
      <c r="N167" s="53"/>
      <c r="O167" s="53"/>
      <c r="P167" s="78"/>
      <c r="Q167" s="78"/>
      <c r="R167" s="53"/>
      <c r="S167" s="53"/>
      <c r="T167" s="88"/>
      <c r="U167" s="88"/>
      <c r="V167" s="53"/>
      <c r="W167" s="85"/>
      <c r="X167" s="78"/>
      <c r="Y167" s="53"/>
      <c r="Z167" s="53"/>
      <c r="AA167" s="53"/>
      <c r="AB167" s="53"/>
      <c r="AC167" s="53"/>
      <c r="AD167" s="78"/>
      <c r="AE167" s="78"/>
      <c r="AF167" s="53"/>
      <c r="AG167" s="53"/>
      <c r="AJ167" s="183"/>
      <c r="AK167" s="363"/>
      <c r="AL167" s="363"/>
    </row>
    <row r="168" spans="1:38" x14ac:dyDescent="0.2">
      <c r="A168" s="605"/>
      <c r="B168" s="177"/>
      <c r="C168" s="177"/>
      <c r="D168" s="53"/>
      <c r="E168" s="53"/>
      <c r="F168" s="53"/>
      <c r="G168" s="53"/>
      <c r="H168" s="53"/>
      <c r="I168" s="78"/>
      <c r="J168" s="78"/>
      <c r="K168" s="53"/>
      <c r="L168" s="53"/>
      <c r="M168" s="53"/>
      <c r="N168" s="53"/>
      <c r="O168" s="53"/>
      <c r="P168" s="78"/>
      <c r="Q168" s="78"/>
      <c r="R168" s="53"/>
      <c r="S168" s="53"/>
      <c r="T168" s="88"/>
      <c r="U168" s="88"/>
      <c r="V168" s="53"/>
      <c r="W168" s="85"/>
      <c r="X168" s="78"/>
      <c r="Y168" s="53"/>
      <c r="Z168" s="53"/>
      <c r="AA168" s="53"/>
      <c r="AB168" s="53"/>
      <c r="AC168" s="53"/>
      <c r="AD168" s="78"/>
      <c r="AE168" s="78"/>
      <c r="AF168" s="53"/>
      <c r="AG168" s="53"/>
      <c r="AJ168" s="183"/>
      <c r="AK168" s="363"/>
      <c r="AL168" s="363"/>
    </row>
    <row r="169" spans="1:38" x14ac:dyDescent="0.2">
      <c r="A169" s="605"/>
      <c r="B169" s="177"/>
      <c r="C169" s="177"/>
      <c r="D169" s="53"/>
      <c r="E169" s="53"/>
      <c r="F169" s="53"/>
      <c r="G169" s="53"/>
      <c r="H169" s="53"/>
      <c r="I169" s="78"/>
      <c r="J169" s="78"/>
      <c r="K169" s="53"/>
      <c r="L169" s="53"/>
      <c r="M169" s="53"/>
      <c r="N169" s="53"/>
      <c r="O169" s="53"/>
      <c r="P169" s="78"/>
      <c r="Q169" s="78"/>
      <c r="R169" s="53"/>
      <c r="S169" s="53"/>
      <c r="T169" s="88"/>
      <c r="U169" s="88"/>
      <c r="V169" s="53"/>
      <c r="W169" s="85"/>
      <c r="X169" s="78"/>
      <c r="Y169" s="53"/>
      <c r="Z169" s="53"/>
      <c r="AA169" s="53"/>
      <c r="AB169" s="53"/>
      <c r="AC169" s="53"/>
      <c r="AD169" s="78"/>
      <c r="AE169" s="78"/>
      <c r="AF169" s="53"/>
      <c r="AG169" s="53"/>
      <c r="AJ169" s="183"/>
      <c r="AK169" s="363"/>
      <c r="AL169" s="363"/>
    </row>
    <row r="170" spans="1:38" x14ac:dyDescent="0.2">
      <c r="A170" s="605"/>
      <c r="B170" s="177"/>
      <c r="C170" s="177"/>
      <c r="D170" s="53"/>
      <c r="E170" s="53"/>
      <c r="F170" s="53"/>
      <c r="G170" s="53"/>
      <c r="H170" s="53"/>
      <c r="I170" s="78"/>
      <c r="J170" s="78"/>
      <c r="K170" s="53"/>
      <c r="L170" s="53"/>
      <c r="M170" s="53"/>
      <c r="N170" s="53"/>
      <c r="O170" s="53"/>
      <c r="P170" s="78"/>
      <c r="Q170" s="78"/>
      <c r="R170" s="53"/>
      <c r="S170" s="53"/>
      <c r="T170" s="88"/>
      <c r="U170" s="88"/>
      <c r="V170" s="53"/>
      <c r="W170" s="85"/>
      <c r="X170" s="78"/>
      <c r="Y170" s="53"/>
      <c r="Z170" s="53"/>
      <c r="AA170" s="53"/>
      <c r="AB170" s="53"/>
      <c r="AC170" s="53"/>
      <c r="AD170" s="78"/>
      <c r="AE170" s="78"/>
      <c r="AF170" s="53"/>
      <c r="AG170" s="53"/>
      <c r="AJ170" s="183"/>
      <c r="AK170" s="363"/>
      <c r="AL170" s="363"/>
    </row>
    <row r="171" spans="1:38" x14ac:dyDescent="0.2">
      <c r="A171" s="605"/>
      <c r="B171" s="177"/>
      <c r="C171" s="177"/>
      <c r="D171" s="53"/>
      <c r="E171" s="53"/>
      <c r="F171" s="53"/>
      <c r="G171" s="53"/>
      <c r="H171" s="53"/>
      <c r="I171" s="78"/>
      <c r="J171" s="78"/>
      <c r="K171" s="53"/>
      <c r="L171" s="53"/>
      <c r="M171" s="53"/>
      <c r="N171" s="53"/>
      <c r="O171" s="53"/>
      <c r="P171" s="78"/>
      <c r="Q171" s="78"/>
      <c r="R171" s="53"/>
      <c r="S171" s="53"/>
      <c r="T171" s="88"/>
      <c r="U171" s="88"/>
      <c r="V171" s="53"/>
      <c r="W171" s="85"/>
      <c r="X171" s="78"/>
      <c r="Y171" s="53"/>
      <c r="Z171" s="53"/>
      <c r="AA171" s="53"/>
      <c r="AB171" s="53"/>
      <c r="AC171" s="53"/>
      <c r="AD171" s="78"/>
      <c r="AE171" s="78"/>
      <c r="AF171" s="53"/>
      <c r="AG171" s="53"/>
      <c r="AJ171" s="183"/>
      <c r="AK171" s="363"/>
      <c r="AL171" s="363"/>
    </row>
    <row r="172" spans="1:38" x14ac:dyDescent="0.2">
      <c r="A172" s="605"/>
      <c r="B172" s="177"/>
      <c r="C172" s="177"/>
      <c r="D172" s="53"/>
      <c r="E172" s="53"/>
      <c r="F172" s="53"/>
      <c r="G172" s="53"/>
      <c r="H172" s="53"/>
      <c r="I172" s="78"/>
      <c r="J172" s="78"/>
      <c r="K172" s="53"/>
      <c r="L172" s="53"/>
      <c r="M172" s="53"/>
      <c r="N172" s="53"/>
      <c r="O172" s="53"/>
      <c r="P172" s="78"/>
      <c r="Q172" s="78"/>
      <c r="R172" s="53"/>
      <c r="S172" s="53"/>
      <c r="T172" s="88"/>
      <c r="U172" s="88"/>
      <c r="V172" s="53"/>
      <c r="W172" s="85"/>
      <c r="X172" s="78"/>
      <c r="Y172" s="53"/>
      <c r="Z172" s="53"/>
      <c r="AA172" s="53"/>
      <c r="AB172" s="53"/>
      <c r="AC172" s="53"/>
      <c r="AD172" s="78"/>
      <c r="AE172" s="78"/>
      <c r="AF172" s="53"/>
      <c r="AG172" s="53"/>
      <c r="AJ172" s="183"/>
      <c r="AK172" s="363"/>
      <c r="AL172" s="363"/>
    </row>
    <row r="173" spans="1:38" x14ac:dyDescent="0.2">
      <c r="A173" s="605"/>
      <c r="B173" s="177"/>
      <c r="C173" s="177"/>
      <c r="D173" s="53"/>
      <c r="E173" s="53"/>
      <c r="F173" s="53"/>
      <c r="G173" s="53"/>
      <c r="H173" s="53"/>
      <c r="I173" s="78"/>
      <c r="J173" s="78"/>
      <c r="K173" s="53"/>
      <c r="L173" s="53"/>
      <c r="M173" s="53"/>
      <c r="N173" s="53"/>
      <c r="O173" s="53"/>
      <c r="P173" s="78"/>
      <c r="Q173" s="78"/>
      <c r="R173" s="53"/>
      <c r="S173" s="53"/>
      <c r="T173" s="88"/>
      <c r="U173" s="88"/>
      <c r="V173" s="53"/>
      <c r="W173" s="85"/>
      <c r="X173" s="78"/>
      <c r="Y173" s="53"/>
      <c r="Z173" s="53"/>
      <c r="AA173" s="53"/>
      <c r="AB173" s="53"/>
      <c r="AC173" s="53"/>
      <c r="AD173" s="78"/>
      <c r="AE173" s="78"/>
      <c r="AF173" s="53"/>
      <c r="AG173" s="53"/>
      <c r="AJ173" s="183"/>
      <c r="AK173" s="363"/>
      <c r="AL173" s="363"/>
    </row>
    <row r="174" spans="1:38" x14ac:dyDescent="0.2">
      <c r="A174" s="605"/>
      <c r="B174" s="177"/>
      <c r="C174" s="177"/>
      <c r="D174" s="53"/>
      <c r="E174" s="53"/>
      <c r="F174" s="53"/>
      <c r="G174" s="53"/>
      <c r="H174" s="53"/>
      <c r="I174" s="78"/>
      <c r="J174" s="78"/>
      <c r="K174" s="53"/>
      <c r="L174" s="53"/>
      <c r="M174" s="53"/>
      <c r="N174" s="53"/>
      <c r="O174" s="53"/>
      <c r="P174" s="78"/>
      <c r="Q174" s="78"/>
      <c r="R174" s="53"/>
      <c r="S174" s="53"/>
      <c r="T174" s="88"/>
      <c r="U174" s="88"/>
      <c r="V174" s="53"/>
      <c r="W174" s="85"/>
      <c r="X174" s="78"/>
      <c r="Y174" s="53"/>
      <c r="Z174" s="53"/>
      <c r="AA174" s="53"/>
      <c r="AB174" s="53"/>
      <c r="AC174" s="53"/>
      <c r="AD174" s="78"/>
      <c r="AE174" s="78"/>
      <c r="AF174" s="53"/>
      <c r="AG174" s="53"/>
      <c r="AJ174" s="183"/>
      <c r="AK174" s="363"/>
      <c r="AL174" s="363"/>
    </row>
    <row r="175" spans="1:38" x14ac:dyDescent="0.2">
      <c r="A175" s="605"/>
      <c r="B175" s="177"/>
      <c r="C175" s="177"/>
      <c r="D175" s="53"/>
      <c r="E175" s="53"/>
      <c r="F175" s="53"/>
      <c r="G175" s="53"/>
      <c r="H175" s="53"/>
      <c r="I175" s="78"/>
      <c r="J175" s="78"/>
      <c r="K175" s="53"/>
      <c r="L175" s="53"/>
      <c r="M175" s="53"/>
      <c r="N175" s="53"/>
      <c r="O175" s="53"/>
      <c r="P175" s="78"/>
      <c r="Q175" s="78"/>
      <c r="R175" s="53"/>
      <c r="S175" s="53"/>
      <c r="T175" s="88"/>
      <c r="U175" s="88"/>
      <c r="V175" s="53"/>
      <c r="W175" s="85"/>
      <c r="X175" s="78"/>
      <c r="Y175" s="53"/>
      <c r="Z175" s="53"/>
      <c r="AA175" s="53"/>
      <c r="AB175" s="53"/>
      <c r="AC175" s="53"/>
      <c r="AD175" s="78"/>
      <c r="AE175" s="78"/>
      <c r="AF175" s="53"/>
      <c r="AG175" s="53"/>
      <c r="AJ175" s="183"/>
      <c r="AK175" s="363"/>
      <c r="AL175" s="363"/>
    </row>
    <row r="176" spans="1:38" x14ac:dyDescent="0.2">
      <c r="A176" s="605"/>
      <c r="B176" s="177"/>
      <c r="C176" s="177"/>
      <c r="D176" s="53"/>
      <c r="E176" s="53"/>
      <c r="F176" s="53"/>
      <c r="G176" s="53"/>
      <c r="H176" s="53"/>
      <c r="I176" s="78"/>
      <c r="J176" s="78"/>
      <c r="K176" s="53"/>
      <c r="L176" s="53"/>
      <c r="M176" s="53"/>
      <c r="N176" s="53"/>
      <c r="O176" s="53"/>
      <c r="P176" s="78"/>
      <c r="Q176" s="78"/>
      <c r="R176" s="53"/>
      <c r="S176" s="53"/>
      <c r="T176" s="88"/>
      <c r="U176" s="88"/>
      <c r="V176" s="53"/>
      <c r="W176" s="85"/>
      <c r="X176" s="78"/>
      <c r="Y176" s="53"/>
      <c r="Z176" s="53"/>
      <c r="AA176" s="53"/>
      <c r="AB176" s="53"/>
      <c r="AC176" s="53"/>
      <c r="AD176" s="78"/>
      <c r="AE176" s="78"/>
      <c r="AF176" s="53"/>
      <c r="AG176" s="53"/>
      <c r="AJ176" s="183"/>
      <c r="AK176" s="363"/>
      <c r="AL176" s="363"/>
    </row>
    <row r="177" spans="1:38" x14ac:dyDescent="0.2">
      <c r="A177" s="605"/>
      <c r="B177" s="177"/>
      <c r="C177" s="177"/>
      <c r="D177" s="53"/>
      <c r="E177" s="53"/>
      <c r="F177" s="53"/>
      <c r="G177" s="53"/>
      <c r="H177" s="53"/>
      <c r="I177" s="78"/>
      <c r="J177" s="78"/>
      <c r="K177" s="53"/>
      <c r="L177" s="53"/>
      <c r="M177" s="53"/>
      <c r="N177" s="53"/>
      <c r="O177" s="53"/>
      <c r="P177" s="78"/>
      <c r="Q177" s="78"/>
      <c r="R177" s="53"/>
      <c r="S177" s="53"/>
      <c r="T177" s="88"/>
      <c r="U177" s="88"/>
      <c r="V177" s="53"/>
      <c r="W177" s="85"/>
      <c r="X177" s="78"/>
      <c r="Y177" s="53"/>
      <c r="Z177" s="53"/>
      <c r="AA177" s="53"/>
      <c r="AB177" s="53"/>
      <c r="AC177" s="53"/>
      <c r="AD177" s="78"/>
      <c r="AE177" s="78"/>
      <c r="AF177" s="53"/>
      <c r="AG177" s="53"/>
      <c r="AJ177" s="183"/>
      <c r="AK177" s="363"/>
      <c r="AL177" s="363"/>
    </row>
    <row r="178" spans="1:38" ht="12.75" customHeight="1" x14ac:dyDescent="0.2">
      <c r="A178" s="605"/>
      <c r="B178" s="177"/>
      <c r="C178" s="177"/>
      <c r="D178" s="53"/>
      <c r="E178" s="53"/>
      <c r="F178" s="53"/>
      <c r="G178" s="53"/>
      <c r="H178" s="53"/>
      <c r="I178" s="78"/>
      <c r="J178" s="78"/>
      <c r="K178" s="53"/>
      <c r="L178" s="53"/>
      <c r="M178" s="53"/>
      <c r="N178" s="53"/>
      <c r="O178" s="53"/>
      <c r="P178" s="78"/>
      <c r="Q178" s="78"/>
      <c r="R178" s="53"/>
      <c r="S178" s="53"/>
      <c r="T178" s="88"/>
      <c r="U178" s="88"/>
      <c r="V178" s="53"/>
      <c r="W178" s="85"/>
      <c r="X178" s="78"/>
      <c r="Y178" s="53"/>
      <c r="Z178" s="53"/>
      <c r="AA178" s="53"/>
      <c r="AB178" s="53"/>
      <c r="AC178" s="53"/>
      <c r="AD178" s="78"/>
      <c r="AE178" s="78"/>
      <c r="AF178" s="53"/>
      <c r="AG178" s="53"/>
      <c r="AJ178" s="183"/>
      <c r="AK178" s="363"/>
      <c r="AL178" s="363"/>
    </row>
    <row r="179" spans="1:38" x14ac:dyDescent="0.2">
      <c r="A179" s="605"/>
      <c r="B179" s="177"/>
      <c r="C179" s="177"/>
      <c r="D179" s="53"/>
      <c r="E179" s="53"/>
      <c r="F179" s="53"/>
      <c r="G179" s="53"/>
      <c r="H179" s="53"/>
      <c r="I179" s="78"/>
      <c r="J179" s="78"/>
      <c r="K179" s="53"/>
      <c r="L179" s="53"/>
      <c r="M179" s="53"/>
      <c r="N179" s="53"/>
      <c r="O179" s="53"/>
      <c r="P179" s="78"/>
      <c r="Q179" s="78"/>
      <c r="R179" s="53"/>
      <c r="S179" s="53"/>
      <c r="T179" s="88"/>
      <c r="U179" s="88"/>
      <c r="V179" s="53"/>
      <c r="W179" s="85"/>
      <c r="X179" s="78"/>
      <c r="Y179" s="53"/>
      <c r="Z179" s="53"/>
      <c r="AA179" s="53"/>
      <c r="AB179" s="53"/>
      <c r="AC179" s="53"/>
      <c r="AD179" s="78"/>
      <c r="AE179" s="78"/>
      <c r="AF179" s="53"/>
      <c r="AG179" s="53"/>
      <c r="AJ179" s="183"/>
      <c r="AK179" s="363"/>
      <c r="AL179" s="363"/>
    </row>
    <row r="180" spans="1:38" x14ac:dyDescent="0.2">
      <c r="A180" s="605"/>
      <c r="B180" s="177"/>
      <c r="C180" s="177"/>
      <c r="D180" s="53"/>
      <c r="E180" s="53"/>
      <c r="F180" s="53"/>
      <c r="G180" s="53"/>
      <c r="H180" s="53"/>
      <c r="I180" s="78"/>
      <c r="J180" s="78"/>
      <c r="K180" s="53"/>
      <c r="L180" s="53"/>
      <c r="M180" s="53"/>
      <c r="N180" s="53"/>
      <c r="O180" s="53"/>
      <c r="P180" s="78"/>
      <c r="Q180" s="78"/>
      <c r="R180" s="53"/>
      <c r="S180" s="53"/>
      <c r="T180" s="88"/>
      <c r="U180" s="88"/>
      <c r="V180" s="53"/>
      <c r="W180" s="85"/>
      <c r="X180" s="78"/>
      <c r="Y180" s="53"/>
      <c r="Z180" s="53"/>
      <c r="AA180" s="53"/>
      <c r="AB180" s="53"/>
      <c r="AC180" s="53"/>
      <c r="AD180" s="78"/>
      <c r="AE180" s="78"/>
      <c r="AF180" s="53"/>
      <c r="AG180" s="53"/>
      <c r="AJ180" s="183"/>
      <c r="AK180" s="363"/>
      <c r="AL180" s="363"/>
    </row>
    <row r="181" spans="1:38" x14ac:dyDescent="0.2">
      <c r="A181" s="605"/>
      <c r="B181" s="177"/>
      <c r="C181" s="177"/>
      <c r="D181" s="53"/>
      <c r="E181" s="53"/>
      <c r="F181" s="53"/>
      <c r="G181" s="53"/>
      <c r="H181" s="53"/>
      <c r="I181" s="78"/>
      <c r="J181" s="78"/>
      <c r="K181" s="53"/>
      <c r="L181" s="53"/>
      <c r="M181" s="53"/>
      <c r="N181" s="53"/>
      <c r="O181" s="53"/>
      <c r="P181" s="78"/>
      <c r="Q181" s="78"/>
      <c r="R181" s="53"/>
      <c r="S181" s="53"/>
      <c r="T181" s="88"/>
      <c r="U181" s="88"/>
      <c r="V181" s="53"/>
      <c r="W181" s="85"/>
      <c r="X181" s="78"/>
      <c r="Y181" s="53"/>
      <c r="Z181" s="53"/>
      <c r="AA181" s="53"/>
      <c r="AB181" s="53"/>
      <c r="AC181" s="53"/>
      <c r="AD181" s="78"/>
      <c r="AE181" s="78"/>
      <c r="AF181" s="53"/>
      <c r="AG181" s="53"/>
      <c r="AJ181" s="183"/>
      <c r="AK181" s="363"/>
      <c r="AL181" s="363"/>
    </row>
    <row r="182" spans="1:38" x14ac:dyDescent="0.2">
      <c r="A182" s="605"/>
      <c r="B182" s="177"/>
      <c r="C182" s="177"/>
      <c r="D182" s="53"/>
      <c r="E182" s="53"/>
      <c r="F182" s="53"/>
      <c r="G182" s="53"/>
      <c r="H182" s="53"/>
      <c r="I182" s="78"/>
      <c r="J182" s="78"/>
      <c r="K182" s="53"/>
      <c r="L182" s="53"/>
      <c r="M182" s="53"/>
      <c r="N182" s="53"/>
      <c r="O182" s="53"/>
      <c r="P182" s="78"/>
      <c r="Q182" s="78"/>
      <c r="R182" s="53"/>
      <c r="S182" s="53"/>
      <c r="T182" s="88"/>
      <c r="U182" s="88"/>
      <c r="V182" s="53"/>
      <c r="W182" s="85"/>
      <c r="X182" s="78"/>
      <c r="Y182" s="53"/>
      <c r="Z182" s="53"/>
      <c r="AA182" s="53"/>
      <c r="AB182" s="53"/>
      <c r="AC182" s="53"/>
      <c r="AD182" s="78"/>
      <c r="AE182" s="78"/>
      <c r="AF182" s="53"/>
      <c r="AG182" s="53"/>
      <c r="AJ182" s="183"/>
      <c r="AK182" s="363"/>
      <c r="AL182" s="363"/>
    </row>
    <row r="183" spans="1:38" x14ac:dyDescent="0.2">
      <c r="A183" s="605"/>
      <c r="B183" s="177"/>
      <c r="C183" s="177"/>
      <c r="D183" s="53"/>
      <c r="E183" s="53"/>
      <c r="F183" s="53"/>
      <c r="G183" s="53"/>
      <c r="H183" s="53"/>
      <c r="I183" s="78"/>
      <c r="J183" s="78"/>
      <c r="K183" s="53"/>
      <c r="L183" s="53"/>
      <c r="M183" s="53"/>
      <c r="N183" s="53"/>
      <c r="O183" s="53"/>
      <c r="P183" s="78"/>
      <c r="Q183" s="78"/>
      <c r="R183" s="53"/>
      <c r="S183" s="53"/>
      <c r="T183" s="88"/>
      <c r="U183" s="88"/>
      <c r="V183" s="53"/>
      <c r="W183" s="85"/>
      <c r="X183" s="78"/>
      <c r="Y183" s="53"/>
      <c r="Z183" s="53"/>
      <c r="AA183" s="53"/>
      <c r="AB183" s="53"/>
      <c r="AC183" s="53"/>
      <c r="AD183" s="78"/>
      <c r="AE183" s="78"/>
      <c r="AF183" s="53"/>
      <c r="AG183" s="53"/>
      <c r="AJ183" s="183"/>
      <c r="AK183" s="363"/>
      <c r="AL183" s="363"/>
    </row>
    <row r="184" spans="1:38" x14ac:dyDescent="0.2">
      <c r="A184" s="605"/>
      <c r="B184" s="177"/>
      <c r="C184" s="177"/>
      <c r="D184" s="53"/>
      <c r="E184" s="53"/>
      <c r="F184" s="53"/>
      <c r="G184" s="53"/>
      <c r="H184" s="53"/>
      <c r="I184" s="78"/>
      <c r="J184" s="78"/>
      <c r="K184" s="53"/>
      <c r="L184" s="53"/>
      <c r="M184" s="53"/>
      <c r="N184" s="53"/>
      <c r="O184" s="53"/>
      <c r="P184" s="78"/>
      <c r="Q184" s="78"/>
      <c r="R184" s="53"/>
      <c r="S184" s="53"/>
      <c r="T184" s="88"/>
      <c r="U184" s="88"/>
      <c r="V184" s="53"/>
      <c r="W184" s="85"/>
      <c r="X184" s="78"/>
      <c r="Y184" s="53"/>
      <c r="Z184" s="53"/>
      <c r="AA184" s="53"/>
      <c r="AB184" s="53"/>
      <c r="AC184" s="53"/>
      <c r="AD184" s="78"/>
      <c r="AE184" s="78"/>
      <c r="AF184" s="53"/>
      <c r="AG184" s="53"/>
      <c r="AJ184" s="183"/>
      <c r="AK184" s="363"/>
      <c r="AL184" s="363"/>
    </row>
    <row r="185" spans="1:38" x14ac:dyDescent="0.2">
      <c r="A185" s="605"/>
      <c r="B185" s="177"/>
      <c r="C185" s="177"/>
      <c r="D185" s="53"/>
      <c r="E185" s="53"/>
      <c r="F185" s="53"/>
      <c r="G185" s="53"/>
      <c r="H185" s="53"/>
      <c r="I185" s="78"/>
      <c r="J185" s="78"/>
      <c r="K185" s="53"/>
      <c r="L185" s="53"/>
      <c r="M185" s="53"/>
      <c r="N185" s="53"/>
      <c r="O185" s="53"/>
      <c r="P185" s="78"/>
      <c r="Q185" s="78"/>
      <c r="R185" s="53"/>
      <c r="S185" s="53"/>
      <c r="T185" s="88"/>
      <c r="U185" s="88"/>
      <c r="V185" s="53"/>
      <c r="W185" s="85"/>
      <c r="X185" s="78"/>
      <c r="Y185" s="53"/>
      <c r="Z185" s="53"/>
      <c r="AA185" s="53"/>
      <c r="AB185" s="53"/>
      <c r="AC185" s="53"/>
      <c r="AD185" s="78"/>
      <c r="AE185" s="78"/>
      <c r="AF185" s="53"/>
      <c r="AG185" s="53"/>
      <c r="AJ185" s="183"/>
      <c r="AK185" s="363"/>
      <c r="AL185" s="363"/>
    </row>
    <row r="186" spans="1:38" x14ac:dyDescent="0.2">
      <c r="A186" s="605"/>
      <c r="B186" s="177"/>
      <c r="C186" s="177"/>
      <c r="D186" s="53"/>
      <c r="E186" s="53"/>
      <c r="F186" s="53"/>
      <c r="G186" s="53"/>
      <c r="H186" s="53"/>
      <c r="I186" s="78"/>
      <c r="J186" s="78"/>
      <c r="K186" s="53"/>
      <c r="L186" s="53"/>
      <c r="M186" s="53"/>
      <c r="N186" s="53"/>
      <c r="O186" s="53"/>
      <c r="P186" s="78"/>
      <c r="Q186" s="78"/>
      <c r="R186" s="53"/>
      <c r="S186" s="53"/>
      <c r="T186" s="88"/>
      <c r="U186" s="88"/>
      <c r="V186" s="53"/>
      <c r="W186" s="85"/>
      <c r="X186" s="78"/>
      <c r="Y186" s="53"/>
      <c r="Z186" s="53"/>
      <c r="AA186" s="53"/>
      <c r="AB186" s="53"/>
      <c r="AC186" s="53"/>
      <c r="AD186" s="78"/>
      <c r="AE186" s="78"/>
      <c r="AF186" s="53"/>
      <c r="AG186" s="53"/>
      <c r="AJ186" s="183"/>
      <c r="AK186" s="363"/>
      <c r="AL186" s="363"/>
    </row>
    <row r="187" spans="1:38" x14ac:dyDescent="0.2">
      <c r="A187" s="605"/>
      <c r="B187" s="177"/>
      <c r="C187" s="177"/>
      <c r="D187" s="53"/>
      <c r="E187" s="53"/>
      <c r="F187" s="53"/>
      <c r="G187" s="53"/>
      <c r="H187" s="53"/>
      <c r="I187" s="78"/>
      <c r="J187" s="78"/>
      <c r="K187" s="53"/>
      <c r="L187" s="53"/>
      <c r="M187" s="53"/>
      <c r="N187" s="53"/>
      <c r="O187" s="53"/>
      <c r="P187" s="78"/>
      <c r="Q187" s="78"/>
      <c r="R187" s="53"/>
      <c r="S187" s="53"/>
      <c r="T187" s="88"/>
      <c r="U187" s="88"/>
      <c r="V187" s="53"/>
      <c r="W187" s="85"/>
      <c r="X187" s="78"/>
      <c r="Y187" s="53"/>
      <c r="Z187" s="53"/>
      <c r="AA187" s="53"/>
      <c r="AB187" s="53"/>
      <c r="AC187" s="53"/>
      <c r="AD187" s="78"/>
      <c r="AE187" s="78"/>
      <c r="AF187" s="53"/>
      <c r="AG187" s="53"/>
      <c r="AJ187" s="183"/>
      <c r="AK187" s="363"/>
      <c r="AL187" s="363"/>
    </row>
    <row r="188" spans="1:38" x14ac:dyDescent="0.2">
      <c r="A188" s="605"/>
      <c r="B188" s="177"/>
      <c r="C188" s="177"/>
      <c r="D188" s="53"/>
      <c r="E188" s="53"/>
      <c r="F188" s="53"/>
      <c r="G188" s="53"/>
      <c r="H188" s="53"/>
      <c r="I188" s="78"/>
      <c r="J188" s="78"/>
      <c r="K188" s="53"/>
      <c r="L188" s="53"/>
      <c r="M188" s="53"/>
      <c r="N188" s="53"/>
      <c r="O188" s="53"/>
      <c r="P188" s="78"/>
      <c r="Q188" s="78"/>
      <c r="R188" s="53"/>
      <c r="S188" s="53"/>
      <c r="T188" s="88"/>
      <c r="U188" s="88"/>
      <c r="V188" s="53"/>
      <c r="W188" s="85"/>
      <c r="X188" s="78"/>
      <c r="Y188" s="53"/>
      <c r="Z188" s="53"/>
      <c r="AA188" s="53"/>
      <c r="AB188" s="53"/>
      <c r="AC188" s="53"/>
      <c r="AD188" s="78"/>
      <c r="AE188" s="78"/>
      <c r="AF188" s="53"/>
      <c r="AG188" s="53"/>
      <c r="AJ188" s="183"/>
      <c r="AK188" s="363"/>
      <c r="AL188" s="363"/>
    </row>
    <row r="189" spans="1:38" x14ac:dyDescent="0.2">
      <c r="A189" s="605"/>
      <c r="B189" s="177"/>
      <c r="C189" s="177"/>
      <c r="D189" s="53"/>
      <c r="E189" s="53"/>
      <c r="F189" s="53"/>
      <c r="G189" s="53"/>
      <c r="H189" s="53"/>
      <c r="I189" s="78"/>
      <c r="J189" s="78"/>
      <c r="K189" s="53"/>
      <c r="L189" s="53"/>
      <c r="M189" s="53"/>
      <c r="N189" s="53"/>
      <c r="O189" s="53"/>
      <c r="P189" s="78"/>
      <c r="Q189" s="78"/>
      <c r="R189" s="53"/>
      <c r="S189" s="53"/>
      <c r="T189" s="88"/>
      <c r="U189" s="88"/>
      <c r="V189" s="53"/>
      <c r="W189" s="85"/>
      <c r="X189" s="78"/>
      <c r="Y189" s="53"/>
      <c r="Z189" s="53"/>
      <c r="AA189" s="53"/>
      <c r="AB189" s="53"/>
      <c r="AC189" s="53"/>
      <c r="AD189" s="78"/>
      <c r="AE189" s="78"/>
      <c r="AF189" s="53"/>
      <c r="AG189" s="53"/>
      <c r="AJ189" s="183"/>
      <c r="AK189" s="363"/>
      <c r="AL189" s="363"/>
    </row>
    <row r="190" spans="1:38" x14ac:dyDescent="0.2">
      <c r="A190" s="367"/>
      <c r="B190" s="367"/>
      <c r="C190" s="367"/>
      <c r="D190" s="336" t="s">
        <v>21</v>
      </c>
      <c r="E190" s="336" t="s">
        <v>20</v>
      </c>
      <c r="F190" s="336" t="s">
        <v>105</v>
      </c>
      <c r="G190" s="336" t="s">
        <v>23</v>
      </c>
      <c r="H190" s="336" t="s">
        <v>23</v>
      </c>
      <c r="I190" s="336" t="s">
        <v>19</v>
      </c>
      <c r="J190" s="336" t="s">
        <v>20</v>
      </c>
      <c r="K190" s="336" t="s">
        <v>21</v>
      </c>
      <c r="L190" s="336" t="s">
        <v>20</v>
      </c>
      <c r="M190" s="336" t="s">
        <v>22</v>
      </c>
      <c r="N190" s="336" t="s">
        <v>23</v>
      </c>
      <c r="O190" s="336" t="s">
        <v>23</v>
      </c>
      <c r="P190" s="336" t="s">
        <v>19</v>
      </c>
      <c r="Q190" s="336" t="s">
        <v>20</v>
      </c>
      <c r="R190" s="369" t="s">
        <v>21</v>
      </c>
      <c r="S190" s="336" t="s">
        <v>20</v>
      </c>
      <c r="T190" s="336" t="s">
        <v>105</v>
      </c>
      <c r="U190" s="336" t="s">
        <v>23</v>
      </c>
      <c r="V190" s="336" t="s">
        <v>23</v>
      </c>
      <c r="W190" s="336" t="s">
        <v>19</v>
      </c>
      <c r="X190" s="336" t="s">
        <v>20</v>
      </c>
      <c r="Y190" s="369" t="s">
        <v>21</v>
      </c>
      <c r="Z190" s="336" t="s">
        <v>20</v>
      </c>
      <c r="AA190" s="336" t="s">
        <v>22</v>
      </c>
      <c r="AB190" s="336" t="s">
        <v>23</v>
      </c>
      <c r="AC190" s="336" t="s">
        <v>23</v>
      </c>
      <c r="AD190" s="336" t="s">
        <v>19</v>
      </c>
      <c r="AE190" s="336" t="s">
        <v>20</v>
      </c>
      <c r="AF190" s="369" t="s">
        <v>21</v>
      </c>
      <c r="AG190" s="336" t="s">
        <v>20</v>
      </c>
      <c r="AH190" s="336" t="s">
        <v>105</v>
      </c>
      <c r="AI190" s="337"/>
      <c r="AJ190" s="363"/>
      <c r="AK190" s="363"/>
      <c r="AL190" s="363"/>
    </row>
    <row r="191" spans="1:38" x14ac:dyDescent="0.2">
      <c r="A191" s="604" t="s">
        <v>151</v>
      </c>
      <c r="B191" s="177"/>
      <c r="C191" s="177"/>
      <c r="D191" s="77"/>
      <c r="E191" s="53"/>
      <c r="F191" s="53"/>
      <c r="G191" s="78"/>
      <c r="H191" s="78"/>
      <c r="I191" s="53"/>
      <c r="J191" s="53"/>
      <c r="K191" s="53"/>
      <c r="L191" s="53"/>
      <c r="M191" s="53"/>
      <c r="N191" s="78"/>
      <c r="O191" s="78"/>
      <c r="P191" s="53"/>
      <c r="Q191" s="53"/>
      <c r="R191" s="53"/>
      <c r="S191" s="53"/>
      <c r="T191" s="53"/>
      <c r="U191" s="78"/>
      <c r="V191" s="78"/>
      <c r="W191" s="53"/>
      <c r="X191" s="53"/>
      <c r="Y191" s="53"/>
      <c r="Z191" s="53"/>
      <c r="AA191" s="53"/>
      <c r="AB191" s="78"/>
      <c r="AC191" s="78"/>
      <c r="AD191" s="53"/>
      <c r="AE191" s="53"/>
      <c r="AF191" s="53"/>
      <c r="AG191" s="53"/>
      <c r="AH191" s="53"/>
      <c r="AI191" s="337"/>
      <c r="AJ191" s="363"/>
      <c r="AK191" s="363"/>
      <c r="AL191" s="363"/>
    </row>
    <row r="192" spans="1:38" x14ac:dyDescent="0.2">
      <c r="A192" s="605"/>
      <c r="B192" s="177"/>
      <c r="C192" s="177"/>
      <c r="D192" s="77"/>
      <c r="E192" s="53"/>
      <c r="F192" s="53"/>
      <c r="G192" s="78"/>
      <c r="H192" s="78"/>
      <c r="I192" s="53"/>
      <c r="J192" s="53"/>
      <c r="K192" s="53"/>
      <c r="L192" s="53"/>
      <c r="M192" s="53"/>
      <c r="N192" s="78"/>
      <c r="O192" s="78"/>
      <c r="P192" s="53"/>
      <c r="Q192" s="53"/>
      <c r="R192" s="53"/>
      <c r="S192" s="53"/>
      <c r="T192" s="53"/>
      <c r="U192" s="78"/>
      <c r="V192" s="78"/>
      <c r="W192" s="53"/>
      <c r="X192" s="53"/>
      <c r="Y192" s="53"/>
      <c r="Z192" s="53"/>
      <c r="AA192" s="53"/>
      <c r="AB192" s="78"/>
      <c r="AC192" s="78"/>
      <c r="AD192" s="53"/>
      <c r="AE192" s="53"/>
      <c r="AF192" s="53"/>
      <c r="AG192" s="53"/>
      <c r="AH192" s="53"/>
      <c r="AI192" s="337"/>
      <c r="AJ192" s="363"/>
      <c r="AK192" s="363"/>
      <c r="AL192" s="363"/>
    </row>
    <row r="193" spans="1:35" x14ac:dyDescent="0.2">
      <c r="A193" s="605"/>
      <c r="B193" s="177"/>
      <c r="C193" s="177"/>
      <c r="D193" s="77"/>
      <c r="E193" s="53"/>
      <c r="F193" s="53"/>
      <c r="G193" s="78"/>
      <c r="H193" s="78"/>
      <c r="I193" s="53"/>
      <c r="J193" s="53"/>
      <c r="K193" s="53"/>
      <c r="L193" s="53"/>
      <c r="M193" s="53"/>
      <c r="N193" s="78"/>
      <c r="O193" s="78"/>
      <c r="P193" s="53"/>
      <c r="Q193" s="53"/>
      <c r="R193" s="53"/>
      <c r="S193" s="53"/>
      <c r="T193" s="53"/>
      <c r="U193" s="78"/>
      <c r="V193" s="78"/>
      <c r="W193" s="53"/>
      <c r="X193" s="53"/>
      <c r="Y193" s="53"/>
      <c r="Z193" s="53"/>
      <c r="AA193" s="53"/>
      <c r="AB193" s="78"/>
      <c r="AC193" s="78"/>
      <c r="AD193" s="53"/>
      <c r="AE193" s="53"/>
      <c r="AF193" s="53"/>
      <c r="AG193" s="53"/>
      <c r="AH193" s="53"/>
      <c r="AI193" s="337"/>
    </row>
    <row r="194" spans="1:35" x14ac:dyDescent="0.2">
      <c r="A194" s="605"/>
      <c r="B194" s="177"/>
      <c r="C194" s="177"/>
      <c r="D194" s="77"/>
      <c r="E194" s="53"/>
      <c r="F194" s="53"/>
      <c r="G194" s="78"/>
      <c r="H194" s="78"/>
      <c r="I194" s="53"/>
      <c r="J194" s="53"/>
      <c r="K194" s="53"/>
      <c r="L194" s="53"/>
      <c r="M194" s="53"/>
      <c r="N194" s="78"/>
      <c r="O194" s="78"/>
      <c r="P194" s="53"/>
      <c r="Q194" s="53"/>
      <c r="R194" s="53"/>
      <c r="S194" s="53"/>
      <c r="T194" s="53"/>
      <c r="U194" s="78"/>
      <c r="V194" s="78"/>
      <c r="W194" s="53"/>
      <c r="X194" s="53"/>
      <c r="Y194" s="53"/>
      <c r="Z194" s="53"/>
      <c r="AA194" s="53"/>
      <c r="AB194" s="78"/>
      <c r="AC194" s="78"/>
      <c r="AD194" s="53"/>
      <c r="AE194" s="53"/>
      <c r="AF194" s="53"/>
      <c r="AG194" s="53"/>
      <c r="AH194" s="53"/>
      <c r="AI194" s="337"/>
    </row>
    <row r="195" spans="1:35" x14ac:dyDescent="0.2">
      <c r="A195" s="605"/>
      <c r="B195" s="177"/>
      <c r="C195" s="177"/>
      <c r="D195" s="77"/>
      <c r="E195" s="53"/>
      <c r="F195" s="53"/>
      <c r="G195" s="78"/>
      <c r="H195" s="78"/>
      <c r="I195" s="53"/>
      <c r="J195" s="53"/>
      <c r="K195" s="53"/>
      <c r="L195" s="53"/>
      <c r="M195" s="53"/>
      <c r="N195" s="78"/>
      <c r="O195" s="78"/>
      <c r="P195" s="53"/>
      <c r="Q195" s="53"/>
      <c r="R195" s="53"/>
      <c r="S195" s="53"/>
      <c r="T195" s="53"/>
      <c r="U195" s="78"/>
      <c r="V195" s="78"/>
      <c r="W195" s="53"/>
      <c r="X195" s="53"/>
      <c r="Y195" s="53"/>
      <c r="Z195" s="53"/>
      <c r="AA195" s="53"/>
      <c r="AB195" s="78"/>
      <c r="AC195" s="78"/>
      <c r="AD195" s="53"/>
      <c r="AE195" s="53"/>
      <c r="AF195" s="53"/>
      <c r="AG195" s="53"/>
      <c r="AH195" s="53"/>
      <c r="AI195" s="337"/>
    </row>
    <row r="196" spans="1:35" x14ac:dyDescent="0.2">
      <c r="A196" s="605"/>
      <c r="B196" s="177"/>
      <c r="C196" s="177"/>
      <c r="D196" s="77"/>
      <c r="E196" s="53"/>
      <c r="F196" s="53"/>
      <c r="G196" s="78"/>
      <c r="H196" s="78"/>
      <c r="I196" s="53"/>
      <c r="J196" s="53"/>
      <c r="K196" s="53"/>
      <c r="L196" s="53"/>
      <c r="M196" s="53"/>
      <c r="N196" s="78"/>
      <c r="O196" s="78"/>
      <c r="P196" s="53"/>
      <c r="Q196" s="53"/>
      <c r="R196" s="53"/>
      <c r="S196" s="53"/>
      <c r="T196" s="53"/>
      <c r="U196" s="78"/>
      <c r="V196" s="78"/>
      <c r="W196" s="53"/>
      <c r="X196" s="53"/>
      <c r="Y196" s="53"/>
      <c r="Z196" s="53"/>
      <c r="AA196" s="53"/>
      <c r="AB196" s="78"/>
      <c r="AC196" s="78"/>
      <c r="AD196" s="53"/>
      <c r="AE196" s="53"/>
      <c r="AF196" s="53"/>
      <c r="AG196" s="53"/>
      <c r="AH196" s="53"/>
      <c r="AI196" s="337"/>
    </row>
    <row r="197" spans="1:35" x14ac:dyDescent="0.2">
      <c r="A197" s="605"/>
      <c r="B197" s="177"/>
      <c r="C197" s="177"/>
      <c r="D197" s="77"/>
      <c r="E197" s="53"/>
      <c r="F197" s="53"/>
      <c r="G197" s="78"/>
      <c r="H197" s="78"/>
      <c r="I197" s="53"/>
      <c r="J197" s="53"/>
      <c r="K197" s="53"/>
      <c r="L197" s="53"/>
      <c r="M197" s="53"/>
      <c r="N197" s="78"/>
      <c r="O197" s="78"/>
      <c r="P197" s="53"/>
      <c r="Q197" s="53"/>
      <c r="R197" s="53"/>
      <c r="S197" s="53"/>
      <c r="T197" s="53"/>
      <c r="U197" s="78"/>
      <c r="V197" s="78"/>
      <c r="W197" s="53"/>
      <c r="X197" s="53"/>
      <c r="Y197" s="53"/>
      <c r="Z197" s="53"/>
      <c r="AA197" s="53"/>
      <c r="AB197" s="78"/>
      <c r="AC197" s="78"/>
      <c r="AD197" s="53"/>
      <c r="AE197" s="53"/>
      <c r="AF197" s="53"/>
      <c r="AG197" s="53"/>
      <c r="AH197" s="53"/>
      <c r="AI197" s="337"/>
    </row>
    <row r="198" spans="1:35" x14ac:dyDescent="0.2">
      <c r="A198" s="605"/>
      <c r="B198" s="177"/>
      <c r="C198" s="177"/>
      <c r="D198" s="77"/>
      <c r="E198" s="53"/>
      <c r="F198" s="53"/>
      <c r="G198" s="78"/>
      <c r="H198" s="78"/>
      <c r="I198" s="53"/>
      <c r="J198" s="53"/>
      <c r="K198" s="53"/>
      <c r="L198" s="53"/>
      <c r="M198" s="53"/>
      <c r="N198" s="78"/>
      <c r="O198" s="78"/>
      <c r="P198" s="53"/>
      <c r="Q198" s="53"/>
      <c r="R198" s="53"/>
      <c r="S198" s="53"/>
      <c r="T198" s="53"/>
      <c r="U198" s="78"/>
      <c r="V198" s="78"/>
      <c r="W198" s="53"/>
      <c r="X198" s="53"/>
      <c r="Y198" s="53"/>
      <c r="Z198" s="53"/>
      <c r="AA198" s="53"/>
      <c r="AB198" s="78"/>
      <c r="AC198" s="78"/>
      <c r="AD198" s="53"/>
      <c r="AE198" s="53"/>
      <c r="AF198" s="53"/>
      <c r="AG198" s="53"/>
      <c r="AH198" s="53"/>
      <c r="AI198" s="337"/>
    </row>
    <row r="199" spans="1:35" x14ac:dyDescent="0.2">
      <c r="A199" s="605"/>
      <c r="B199" s="177"/>
      <c r="C199" s="177"/>
      <c r="D199" s="77"/>
      <c r="E199" s="53"/>
      <c r="F199" s="53"/>
      <c r="G199" s="78"/>
      <c r="H199" s="78"/>
      <c r="I199" s="53"/>
      <c r="J199" s="53"/>
      <c r="K199" s="53"/>
      <c r="L199" s="53"/>
      <c r="M199" s="53"/>
      <c r="N199" s="78"/>
      <c r="O199" s="78"/>
      <c r="P199" s="53"/>
      <c r="Q199" s="53"/>
      <c r="R199" s="53"/>
      <c r="S199" s="53"/>
      <c r="T199" s="53"/>
      <c r="U199" s="78"/>
      <c r="V199" s="78"/>
      <c r="W199" s="53"/>
      <c r="X199" s="53"/>
      <c r="Y199" s="53"/>
      <c r="Z199" s="53"/>
      <c r="AA199" s="53"/>
      <c r="AB199" s="78"/>
      <c r="AC199" s="78"/>
      <c r="AD199" s="53"/>
      <c r="AE199" s="53"/>
      <c r="AF199" s="53"/>
      <c r="AG199" s="53"/>
      <c r="AH199" s="53"/>
      <c r="AI199" s="337"/>
    </row>
    <row r="200" spans="1:35" x14ac:dyDescent="0.2">
      <c r="A200" s="605"/>
      <c r="B200" s="177"/>
      <c r="C200" s="177"/>
      <c r="D200" s="77"/>
      <c r="E200" s="53"/>
      <c r="F200" s="53"/>
      <c r="G200" s="78"/>
      <c r="H200" s="78"/>
      <c r="I200" s="53"/>
      <c r="J200" s="53"/>
      <c r="K200" s="53"/>
      <c r="L200" s="53"/>
      <c r="M200" s="53"/>
      <c r="N200" s="78"/>
      <c r="O200" s="78"/>
      <c r="P200" s="53"/>
      <c r="Q200" s="53"/>
      <c r="R200" s="53"/>
      <c r="S200" s="53"/>
      <c r="T200" s="53"/>
      <c r="U200" s="78"/>
      <c r="V200" s="78"/>
      <c r="W200" s="53"/>
      <c r="X200" s="53"/>
      <c r="Y200" s="53"/>
      <c r="Z200" s="53"/>
      <c r="AA200" s="53"/>
      <c r="AB200" s="78"/>
      <c r="AC200" s="78"/>
      <c r="AD200" s="53"/>
      <c r="AE200" s="53"/>
      <c r="AF200" s="53"/>
      <c r="AG200" s="53"/>
      <c r="AH200" s="53"/>
      <c r="AI200" s="337"/>
    </row>
    <row r="201" spans="1:35" x14ac:dyDescent="0.2">
      <c r="A201" s="605"/>
      <c r="B201" s="177"/>
      <c r="C201" s="177"/>
      <c r="D201" s="77"/>
      <c r="E201" s="53"/>
      <c r="F201" s="53"/>
      <c r="G201" s="78"/>
      <c r="H201" s="78"/>
      <c r="I201" s="53"/>
      <c r="J201" s="53"/>
      <c r="K201" s="53"/>
      <c r="L201" s="53"/>
      <c r="M201" s="53"/>
      <c r="N201" s="78"/>
      <c r="O201" s="78"/>
      <c r="P201" s="53"/>
      <c r="Q201" s="53"/>
      <c r="R201" s="53"/>
      <c r="S201" s="53"/>
      <c r="T201" s="53"/>
      <c r="U201" s="78"/>
      <c r="V201" s="78"/>
      <c r="W201" s="53"/>
      <c r="X201" s="53"/>
      <c r="Y201" s="53"/>
      <c r="Z201" s="53"/>
      <c r="AA201" s="53"/>
      <c r="AB201" s="78"/>
      <c r="AC201" s="78"/>
      <c r="AD201" s="53"/>
      <c r="AE201" s="53"/>
      <c r="AF201" s="53"/>
      <c r="AG201" s="53"/>
      <c r="AH201" s="53"/>
      <c r="AI201" s="337"/>
    </row>
    <row r="202" spans="1:35" x14ac:dyDescent="0.2">
      <c r="A202" s="605"/>
      <c r="B202" s="177"/>
      <c r="C202" s="177"/>
      <c r="D202" s="77"/>
      <c r="E202" s="53"/>
      <c r="F202" s="53"/>
      <c r="G202" s="78"/>
      <c r="H202" s="78"/>
      <c r="I202" s="53"/>
      <c r="J202" s="53"/>
      <c r="K202" s="53"/>
      <c r="L202" s="53"/>
      <c r="M202" s="53"/>
      <c r="N202" s="78"/>
      <c r="O202" s="78"/>
      <c r="P202" s="53"/>
      <c r="Q202" s="53"/>
      <c r="R202" s="53"/>
      <c r="S202" s="53"/>
      <c r="T202" s="53"/>
      <c r="U202" s="78"/>
      <c r="V202" s="78"/>
      <c r="W202" s="53"/>
      <c r="X202" s="53"/>
      <c r="Y202" s="53"/>
      <c r="Z202" s="53"/>
      <c r="AA202" s="53"/>
      <c r="AB202" s="78"/>
      <c r="AC202" s="78"/>
      <c r="AD202" s="53"/>
      <c r="AE202" s="53"/>
      <c r="AF202" s="53"/>
      <c r="AG202" s="53"/>
      <c r="AH202" s="53"/>
      <c r="AI202" s="337"/>
    </row>
    <row r="203" spans="1:35" x14ac:dyDescent="0.2">
      <c r="A203" s="605"/>
      <c r="B203" s="177"/>
      <c r="C203" s="177"/>
      <c r="D203" s="77"/>
      <c r="E203" s="53"/>
      <c r="F203" s="53"/>
      <c r="G203" s="78"/>
      <c r="H203" s="78"/>
      <c r="I203" s="53"/>
      <c r="J203" s="53"/>
      <c r="K203" s="53"/>
      <c r="L203" s="53"/>
      <c r="M203" s="53"/>
      <c r="N203" s="78"/>
      <c r="O203" s="78"/>
      <c r="P203" s="53"/>
      <c r="Q203" s="53"/>
      <c r="R203" s="53"/>
      <c r="S203" s="53"/>
      <c r="T203" s="53"/>
      <c r="U203" s="78"/>
      <c r="V203" s="78"/>
      <c r="W203" s="53"/>
      <c r="X203" s="53"/>
      <c r="Y203" s="53"/>
      <c r="Z203" s="53"/>
      <c r="AA203" s="53"/>
      <c r="AB203" s="78"/>
      <c r="AC203" s="78"/>
      <c r="AD203" s="53"/>
      <c r="AE203" s="53"/>
      <c r="AF203" s="53"/>
      <c r="AG203" s="53"/>
      <c r="AH203" s="53"/>
      <c r="AI203" s="337"/>
    </row>
    <row r="204" spans="1:35" x14ac:dyDescent="0.2">
      <c r="A204" s="605"/>
      <c r="B204" s="177"/>
      <c r="C204" s="177"/>
      <c r="D204" s="77"/>
      <c r="E204" s="53"/>
      <c r="F204" s="53"/>
      <c r="G204" s="78"/>
      <c r="H204" s="78"/>
      <c r="I204" s="53"/>
      <c r="J204" s="53"/>
      <c r="K204" s="53"/>
      <c r="L204" s="53"/>
      <c r="M204" s="53"/>
      <c r="N204" s="78"/>
      <c r="O204" s="78"/>
      <c r="P204" s="53"/>
      <c r="Q204" s="53"/>
      <c r="R204" s="53"/>
      <c r="S204" s="53"/>
      <c r="T204" s="53"/>
      <c r="U204" s="78"/>
      <c r="V204" s="78"/>
      <c r="W204" s="53"/>
      <c r="X204" s="53"/>
      <c r="Y204" s="53"/>
      <c r="Z204" s="53"/>
      <c r="AA204" s="53"/>
      <c r="AB204" s="78"/>
      <c r="AC204" s="78"/>
      <c r="AD204" s="53"/>
      <c r="AE204" s="53"/>
      <c r="AF204" s="53"/>
      <c r="AG204" s="53"/>
      <c r="AH204" s="53"/>
      <c r="AI204" s="337"/>
    </row>
    <row r="205" spans="1:35" x14ac:dyDescent="0.2">
      <c r="A205" s="605"/>
      <c r="B205" s="177"/>
      <c r="C205" s="177"/>
      <c r="D205" s="77"/>
      <c r="E205" s="53"/>
      <c r="F205" s="53"/>
      <c r="G205" s="78"/>
      <c r="H205" s="78"/>
      <c r="I205" s="53"/>
      <c r="J205" s="53"/>
      <c r="K205" s="53"/>
      <c r="L205" s="53"/>
      <c r="M205" s="53"/>
      <c r="N205" s="78"/>
      <c r="O205" s="78"/>
      <c r="P205" s="53"/>
      <c r="Q205" s="53"/>
      <c r="R205" s="53"/>
      <c r="S205" s="53"/>
      <c r="T205" s="53"/>
      <c r="U205" s="78"/>
      <c r="V205" s="78"/>
      <c r="W205" s="53"/>
      <c r="X205" s="53"/>
      <c r="Y205" s="53"/>
      <c r="Z205" s="53"/>
      <c r="AA205" s="53"/>
      <c r="AB205" s="78"/>
      <c r="AC205" s="78"/>
      <c r="AD205" s="53"/>
      <c r="AE205" s="53"/>
      <c r="AF205" s="53"/>
      <c r="AG205" s="53"/>
      <c r="AH205" s="53"/>
      <c r="AI205" s="337"/>
    </row>
    <row r="206" spans="1:35" ht="12.75" customHeight="1" x14ac:dyDescent="0.2">
      <c r="A206" s="605"/>
      <c r="B206" s="177"/>
      <c r="C206" s="177"/>
      <c r="D206" s="77"/>
      <c r="E206" s="53"/>
      <c r="F206" s="53"/>
      <c r="G206" s="78"/>
      <c r="H206" s="78"/>
      <c r="I206" s="53"/>
      <c r="J206" s="53"/>
      <c r="K206" s="53"/>
      <c r="L206" s="53"/>
      <c r="M206" s="53"/>
      <c r="N206" s="78"/>
      <c r="O206" s="78"/>
      <c r="P206" s="53"/>
      <c r="Q206" s="53"/>
      <c r="R206" s="53"/>
      <c r="S206" s="53"/>
      <c r="T206" s="53"/>
      <c r="U206" s="78"/>
      <c r="V206" s="78"/>
      <c r="W206" s="53"/>
      <c r="X206" s="53"/>
      <c r="Y206" s="53"/>
      <c r="Z206" s="53"/>
      <c r="AA206" s="53"/>
      <c r="AB206" s="78"/>
      <c r="AC206" s="78"/>
      <c r="AD206" s="53"/>
      <c r="AE206" s="53"/>
      <c r="AF206" s="53"/>
      <c r="AG206" s="53"/>
      <c r="AH206" s="53"/>
      <c r="AI206" s="337"/>
    </row>
    <row r="207" spans="1:35" x14ac:dyDescent="0.2">
      <c r="A207" s="605"/>
      <c r="B207" s="177"/>
      <c r="C207" s="177"/>
      <c r="D207" s="77"/>
      <c r="E207" s="53"/>
      <c r="F207" s="53"/>
      <c r="G207" s="78"/>
      <c r="H207" s="78"/>
      <c r="I207" s="53"/>
      <c r="J207" s="53"/>
      <c r="K207" s="53"/>
      <c r="L207" s="53"/>
      <c r="M207" s="53"/>
      <c r="N207" s="78"/>
      <c r="O207" s="78"/>
      <c r="P207" s="53"/>
      <c r="Q207" s="53"/>
      <c r="R207" s="53"/>
      <c r="S207" s="53"/>
      <c r="T207" s="53"/>
      <c r="U207" s="78"/>
      <c r="V207" s="78"/>
      <c r="W207" s="53"/>
      <c r="X207" s="53"/>
      <c r="Y207" s="53"/>
      <c r="Z207" s="53"/>
      <c r="AA207" s="53"/>
      <c r="AB207" s="78"/>
      <c r="AC207" s="78"/>
      <c r="AD207" s="53"/>
      <c r="AE207" s="53"/>
      <c r="AF207" s="53"/>
      <c r="AG207" s="53"/>
      <c r="AH207" s="53"/>
      <c r="AI207" s="337"/>
    </row>
    <row r="208" spans="1:35" x14ac:dyDescent="0.2">
      <c r="A208" s="605"/>
      <c r="B208" s="177"/>
      <c r="C208" s="177"/>
      <c r="D208" s="77"/>
      <c r="E208" s="53"/>
      <c r="F208" s="53"/>
      <c r="G208" s="78"/>
      <c r="H208" s="78"/>
      <c r="I208" s="53"/>
      <c r="J208" s="53"/>
      <c r="K208" s="53"/>
      <c r="L208" s="53"/>
      <c r="M208" s="53"/>
      <c r="N208" s="78"/>
      <c r="O208" s="78"/>
      <c r="P208" s="53"/>
      <c r="Q208" s="53"/>
      <c r="R208" s="53"/>
      <c r="S208" s="53"/>
      <c r="T208" s="53"/>
      <c r="U208" s="78"/>
      <c r="V208" s="78"/>
      <c r="W208" s="53"/>
      <c r="X208" s="53"/>
      <c r="Y208" s="53"/>
      <c r="Z208" s="53"/>
      <c r="AA208" s="53"/>
      <c r="AB208" s="78"/>
      <c r="AC208" s="78"/>
      <c r="AD208" s="53"/>
      <c r="AE208" s="53"/>
      <c r="AF208" s="53"/>
      <c r="AG208" s="53"/>
      <c r="AH208" s="53"/>
      <c r="AI208" s="337"/>
    </row>
    <row r="209" spans="1:35" x14ac:dyDescent="0.2">
      <c r="A209" s="605"/>
      <c r="B209" s="177"/>
      <c r="C209" s="177"/>
      <c r="D209" s="77"/>
      <c r="E209" s="53"/>
      <c r="F209" s="53"/>
      <c r="G209" s="78"/>
      <c r="H209" s="78"/>
      <c r="I209" s="53"/>
      <c r="J209" s="53"/>
      <c r="K209" s="53"/>
      <c r="L209" s="53"/>
      <c r="M209" s="53"/>
      <c r="N209" s="78"/>
      <c r="O209" s="78"/>
      <c r="P209" s="53"/>
      <c r="Q209" s="53"/>
      <c r="R209" s="53"/>
      <c r="S209" s="53"/>
      <c r="T209" s="53"/>
      <c r="U209" s="78"/>
      <c r="V209" s="78"/>
      <c r="W209" s="53"/>
      <c r="X209" s="53"/>
      <c r="Y209" s="53"/>
      <c r="Z209" s="53"/>
      <c r="AA209" s="53"/>
      <c r="AB209" s="78"/>
      <c r="AC209" s="78"/>
      <c r="AD209" s="53"/>
      <c r="AE209" s="53"/>
      <c r="AF209" s="53"/>
      <c r="AG209" s="53"/>
      <c r="AH209" s="53"/>
      <c r="AI209" s="337"/>
    </row>
    <row r="210" spans="1:35" x14ac:dyDescent="0.2">
      <c r="A210" s="605"/>
      <c r="B210" s="177"/>
      <c r="C210" s="177"/>
      <c r="D210" s="77"/>
      <c r="E210" s="53"/>
      <c r="F210" s="53"/>
      <c r="G210" s="78"/>
      <c r="H210" s="78"/>
      <c r="I210" s="53"/>
      <c r="J210" s="53"/>
      <c r="K210" s="53"/>
      <c r="L210" s="53"/>
      <c r="M210" s="53"/>
      <c r="N210" s="78"/>
      <c r="O210" s="78"/>
      <c r="P210" s="53"/>
      <c r="Q210" s="53"/>
      <c r="R210" s="53"/>
      <c r="S210" s="53"/>
      <c r="T210" s="53"/>
      <c r="U210" s="78"/>
      <c r="V210" s="78"/>
      <c r="W210" s="53"/>
      <c r="X210" s="53"/>
      <c r="Y210" s="53"/>
      <c r="Z210" s="53"/>
      <c r="AA210" s="53"/>
      <c r="AB210" s="78"/>
      <c r="AC210" s="78"/>
      <c r="AD210" s="53"/>
      <c r="AE210" s="53"/>
      <c r="AF210" s="53"/>
      <c r="AG210" s="53"/>
      <c r="AH210" s="53"/>
      <c r="AI210" s="337"/>
    </row>
    <row r="211" spans="1:35" x14ac:dyDescent="0.2">
      <c r="A211" s="605"/>
      <c r="B211" s="177"/>
      <c r="C211" s="177"/>
      <c r="D211" s="77"/>
      <c r="E211" s="53"/>
      <c r="F211" s="53"/>
      <c r="G211" s="78"/>
      <c r="H211" s="78"/>
      <c r="I211" s="53"/>
      <c r="J211" s="53"/>
      <c r="K211" s="53"/>
      <c r="L211" s="53"/>
      <c r="M211" s="53"/>
      <c r="N211" s="78"/>
      <c r="O211" s="78"/>
      <c r="P211" s="53"/>
      <c r="Q211" s="53"/>
      <c r="R211" s="53"/>
      <c r="S211" s="53"/>
      <c r="T211" s="53"/>
      <c r="U211" s="78"/>
      <c r="V211" s="78"/>
      <c r="W211" s="53"/>
      <c r="X211" s="53"/>
      <c r="Y211" s="53"/>
      <c r="Z211" s="53"/>
      <c r="AA211" s="53"/>
      <c r="AB211" s="78"/>
      <c r="AC211" s="78"/>
      <c r="AD211" s="53"/>
      <c r="AE211" s="53"/>
      <c r="AF211" s="53"/>
      <c r="AG211" s="53"/>
      <c r="AH211" s="53"/>
      <c r="AI211" s="337"/>
    </row>
    <row r="212" spans="1:35" x14ac:dyDescent="0.2">
      <c r="A212" s="605"/>
      <c r="B212" s="177"/>
      <c r="C212" s="177"/>
      <c r="D212" s="77"/>
      <c r="E212" s="53"/>
      <c r="F212" s="53"/>
      <c r="G212" s="78"/>
      <c r="H212" s="78"/>
      <c r="I212" s="53"/>
      <c r="J212" s="53"/>
      <c r="K212" s="53"/>
      <c r="L212" s="53"/>
      <c r="M212" s="53"/>
      <c r="N212" s="78"/>
      <c r="O212" s="78"/>
      <c r="P212" s="53"/>
      <c r="Q212" s="53"/>
      <c r="R212" s="53"/>
      <c r="S212" s="53"/>
      <c r="T212" s="53"/>
      <c r="U212" s="78"/>
      <c r="V212" s="78"/>
      <c r="W212" s="53"/>
      <c r="X212" s="53"/>
      <c r="Y212" s="53"/>
      <c r="Z212" s="53"/>
      <c r="AA212" s="53"/>
      <c r="AB212" s="78"/>
      <c r="AC212" s="78"/>
      <c r="AD212" s="53"/>
      <c r="AE212" s="53"/>
      <c r="AF212" s="53"/>
      <c r="AG212" s="53"/>
      <c r="AH212" s="53"/>
      <c r="AI212" s="337"/>
    </row>
    <row r="213" spans="1:35" x14ac:dyDescent="0.2">
      <c r="A213" s="605"/>
      <c r="B213" s="177"/>
      <c r="C213" s="177"/>
      <c r="D213" s="77"/>
      <c r="E213" s="53"/>
      <c r="F213" s="53"/>
      <c r="G213" s="78"/>
      <c r="H213" s="78"/>
      <c r="I213" s="53"/>
      <c r="J213" s="53"/>
      <c r="K213" s="53"/>
      <c r="L213" s="53"/>
      <c r="M213" s="53"/>
      <c r="N213" s="78"/>
      <c r="O213" s="78"/>
      <c r="P213" s="53"/>
      <c r="Q213" s="53"/>
      <c r="R213" s="53"/>
      <c r="S213" s="53"/>
      <c r="T213" s="53"/>
      <c r="U213" s="78"/>
      <c r="V213" s="78"/>
      <c r="W213" s="53"/>
      <c r="X213" s="53"/>
      <c r="Y213" s="53"/>
      <c r="Z213" s="53"/>
      <c r="AA213" s="53"/>
      <c r="AB213" s="78"/>
      <c r="AC213" s="78"/>
      <c r="AD213" s="53"/>
      <c r="AE213" s="53"/>
      <c r="AF213" s="53"/>
      <c r="AG213" s="53"/>
      <c r="AH213" s="53"/>
      <c r="AI213" s="337"/>
    </row>
    <row r="214" spans="1:35" x14ac:dyDescent="0.2">
      <c r="A214" s="605"/>
      <c r="B214" s="177"/>
      <c r="C214" s="177"/>
      <c r="D214" s="77"/>
      <c r="E214" s="53"/>
      <c r="F214" s="53"/>
      <c r="G214" s="78"/>
      <c r="H214" s="78"/>
      <c r="I214" s="53"/>
      <c r="J214" s="53"/>
      <c r="K214" s="53"/>
      <c r="L214" s="53"/>
      <c r="M214" s="53"/>
      <c r="N214" s="78"/>
      <c r="O214" s="78"/>
      <c r="P214" s="53"/>
      <c r="Q214" s="53"/>
      <c r="R214" s="53"/>
      <c r="S214" s="53"/>
      <c r="T214" s="53"/>
      <c r="U214" s="78"/>
      <c r="V214" s="78"/>
      <c r="W214" s="53"/>
      <c r="X214" s="53"/>
      <c r="Y214" s="53"/>
      <c r="Z214" s="53"/>
      <c r="AA214" s="53"/>
      <c r="AB214" s="78"/>
      <c r="AC214" s="78"/>
      <c r="AD214" s="53"/>
      <c r="AE214" s="53"/>
      <c r="AF214" s="53"/>
      <c r="AG214" s="53"/>
      <c r="AH214" s="53"/>
      <c r="AI214" s="337"/>
    </row>
    <row r="215" spans="1:35" x14ac:dyDescent="0.2">
      <c r="A215" s="605"/>
      <c r="B215" s="177"/>
      <c r="C215" s="177"/>
      <c r="D215" s="77"/>
      <c r="E215" s="53"/>
      <c r="F215" s="53"/>
      <c r="G215" s="78"/>
      <c r="H215" s="78"/>
      <c r="I215" s="53"/>
      <c r="J215" s="53"/>
      <c r="K215" s="53"/>
      <c r="L215" s="53"/>
      <c r="M215" s="53"/>
      <c r="N215" s="78"/>
      <c r="O215" s="78"/>
      <c r="P215" s="53"/>
      <c r="Q215" s="53"/>
      <c r="R215" s="53"/>
      <c r="S215" s="53"/>
      <c r="T215" s="53"/>
      <c r="U215" s="78"/>
      <c r="V215" s="78"/>
      <c r="W215" s="53"/>
      <c r="X215" s="53"/>
      <c r="Y215" s="53"/>
      <c r="Z215" s="53"/>
      <c r="AA215" s="53"/>
      <c r="AB215" s="78"/>
      <c r="AC215" s="78"/>
      <c r="AD215" s="53"/>
      <c r="AE215" s="53"/>
      <c r="AF215" s="53"/>
      <c r="AG215" s="53"/>
      <c r="AH215" s="53"/>
      <c r="AI215" s="337"/>
    </row>
    <row r="216" spans="1:35" x14ac:dyDescent="0.2">
      <c r="A216" s="605"/>
      <c r="B216" s="177"/>
      <c r="C216" s="177"/>
      <c r="D216" s="77"/>
      <c r="E216" s="53"/>
      <c r="F216" s="53"/>
      <c r="G216" s="78"/>
      <c r="H216" s="78"/>
      <c r="I216" s="53"/>
      <c r="J216" s="53"/>
      <c r="K216" s="53"/>
      <c r="L216" s="53"/>
      <c r="M216" s="53"/>
      <c r="N216" s="78"/>
      <c r="O216" s="78"/>
      <c r="P216" s="53"/>
      <c r="Q216" s="53"/>
      <c r="R216" s="53"/>
      <c r="S216" s="53"/>
      <c r="T216" s="53"/>
      <c r="U216" s="78"/>
      <c r="V216" s="78"/>
      <c r="W216" s="53"/>
      <c r="X216" s="53"/>
      <c r="Y216" s="53"/>
      <c r="Z216" s="53"/>
      <c r="AA216" s="53"/>
      <c r="AB216" s="78"/>
      <c r="AC216" s="78"/>
      <c r="AD216" s="53"/>
      <c r="AE216" s="53"/>
      <c r="AF216" s="53"/>
      <c r="AG216" s="53"/>
      <c r="AH216" s="53"/>
      <c r="AI216" s="337"/>
    </row>
    <row r="217" spans="1:35" x14ac:dyDescent="0.2">
      <c r="A217" s="605"/>
      <c r="B217" s="177"/>
      <c r="C217" s="177"/>
      <c r="D217" s="77"/>
      <c r="E217" s="53"/>
      <c r="F217" s="53"/>
      <c r="G217" s="78"/>
      <c r="H217" s="78"/>
      <c r="I217" s="53"/>
      <c r="J217" s="53"/>
      <c r="K217" s="53"/>
      <c r="L217" s="53"/>
      <c r="M217" s="53"/>
      <c r="N217" s="78"/>
      <c r="O217" s="78"/>
      <c r="P217" s="53"/>
      <c r="Q217" s="53"/>
      <c r="R217" s="53"/>
      <c r="S217" s="53"/>
      <c r="T217" s="53"/>
      <c r="U217" s="78"/>
      <c r="V217" s="78"/>
      <c r="W217" s="53"/>
      <c r="X217" s="53"/>
      <c r="Y217" s="53"/>
      <c r="Z217" s="53"/>
      <c r="AA217" s="53"/>
      <c r="AB217" s="78"/>
      <c r="AC217" s="78"/>
      <c r="AD217" s="53"/>
      <c r="AE217" s="53"/>
      <c r="AF217" s="53"/>
      <c r="AG217" s="53"/>
      <c r="AH217" s="53"/>
      <c r="AI217" s="337"/>
    </row>
    <row r="218" spans="1:35" x14ac:dyDescent="0.2">
      <c r="A218" s="605"/>
      <c r="B218" s="177"/>
      <c r="C218" s="177"/>
      <c r="D218" s="77"/>
      <c r="E218" s="53"/>
      <c r="F218" s="53"/>
      <c r="G218" s="78"/>
      <c r="H218" s="78"/>
      <c r="I218" s="53"/>
      <c r="J218" s="53"/>
      <c r="K218" s="53"/>
      <c r="L218" s="53"/>
      <c r="M218" s="53"/>
      <c r="N218" s="78"/>
      <c r="O218" s="78"/>
      <c r="P218" s="53"/>
      <c r="Q218" s="53"/>
      <c r="R218" s="53"/>
      <c r="S218" s="53"/>
      <c r="T218" s="53"/>
      <c r="U218" s="78"/>
      <c r="V218" s="78"/>
      <c r="W218" s="53"/>
      <c r="X218" s="53"/>
      <c r="Y218" s="53"/>
      <c r="Z218" s="53"/>
      <c r="AA218" s="53"/>
      <c r="AB218" s="78"/>
      <c r="AC218" s="78"/>
      <c r="AD218" s="53"/>
      <c r="AE218" s="53"/>
      <c r="AF218" s="53"/>
      <c r="AG218" s="53"/>
      <c r="AH218" s="53"/>
      <c r="AI218" s="337"/>
    </row>
    <row r="219" spans="1:35" x14ac:dyDescent="0.2">
      <c r="A219" s="605"/>
      <c r="B219" s="177"/>
      <c r="C219" s="177"/>
      <c r="D219" s="77"/>
      <c r="E219" s="53"/>
      <c r="F219" s="53"/>
      <c r="G219" s="78"/>
      <c r="H219" s="78"/>
      <c r="I219" s="53"/>
      <c r="J219" s="53"/>
      <c r="K219" s="53"/>
      <c r="L219" s="53"/>
      <c r="M219" s="53"/>
      <c r="N219" s="78"/>
      <c r="O219" s="78"/>
      <c r="P219" s="53"/>
      <c r="Q219" s="53"/>
      <c r="R219" s="53"/>
      <c r="S219" s="53"/>
      <c r="T219" s="53"/>
      <c r="U219" s="78"/>
      <c r="V219" s="78"/>
      <c r="W219" s="53"/>
      <c r="X219" s="53"/>
      <c r="Y219" s="53"/>
      <c r="Z219" s="53"/>
      <c r="AA219" s="53"/>
      <c r="AB219" s="78"/>
      <c r="AC219" s="78"/>
      <c r="AD219" s="53"/>
      <c r="AE219" s="53"/>
      <c r="AF219" s="53"/>
      <c r="AG219" s="53"/>
      <c r="AH219" s="53"/>
      <c r="AI219" s="337"/>
    </row>
    <row r="220" spans="1:35" x14ac:dyDescent="0.2">
      <c r="A220" s="605"/>
      <c r="B220" s="177"/>
      <c r="C220" s="177"/>
      <c r="D220" s="77"/>
      <c r="E220" s="53"/>
      <c r="F220" s="53"/>
      <c r="G220" s="78"/>
      <c r="H220" s="78"/>
      <c r="I220" s="53"/>
      <c r="J220" s="53"/>
      <c r="K220" s="53"/>
      <c r="L220" s="53"/>
      <c r="M220" s="53"/>
      <c r="N220" s="78"/>
      <c r="O220" s="78"/>
      <c r="P220" s="53"/>
      <c r="Q220" s="53"/>
      <c r="R220" s="53"/>
      <c r="S220" s="53"/>
      <c r="T220" s="53"/>
      <c r="U220" s="78"/>
      <c r="V220" s="78"/>
      <c r="W220" s="53"/>
      <c r="X220" s="53"/>
      <c r="Y220" s="53"/>
      <c r="Z220" s="53"/>
      <c r="AA220" s="53"/>
      <c r="AB220" s="78"/>
      <c r="AC220" s="78"/>
      <c r="AD220" s="53"/>
      <c r="AE220" s="53"/>
      <c r="AF220" s="53"/>
      <c r="AG220" s="53"/>
      <c r="AH220" s="53"/>
      <c r="AI220" s="337"/>
    </row>
    <row r="221" spans="1:35" x14ac:dyDescent="0.2">
      <c r="A221" s="367"/>
      <c r="B221" s="367"/>
      <c r="C221" s="367"/>
      <c r="D221" s="336" t="s">
        <v>23</v>
      </c>
      <c r="E221" s="336" t="s">
        <v>23</v>
      </c>
      <c r="F221" s="336" t="s">
        <v>19</v>
      </c>
      <c r="G221" s="336" t="s">
        <v>20</v>
      </c>
      <c r="H221" s="336" t="s">
        <v>21</v>
      </c>
      <c r="I221" s="336" t="s">
        <v>20</v>
      </c>
      <c r="J221" s="336" t="s">
        <v>22</v>
      </c>
      <c r="K221" s="336" t="s">
        <v>23</v>
      </c>
      <c r="L221" s="336" t="s">
        <v>23</v>
      </c>
      <c r="M221" s="336" t="s">
        <v>19</v>
      </c>
      <c r="N221" s="336" t="s">
        <v>20</v>
      </c>
      <c r="O221" s="336" t="s">
        <v>21</v>
      </c>
      <c r="P221" s="336" t="s">
        <v>20</v>
      </c>
      <c r="Q221" s="336" t="s">
        <v>105</v>
      </c>
      <c r="R221" s="336" t="s">
        <v>23</v>
      </c>
      <c r="S221" s="336" t="s">
        <v>23</v>
      </c>
      <c r="T221" s="336" t="s">
        <v>19</v>
      </c>
      <c r="U221" s="336" t="s">
        <v>20</v>
      </c>
      <c r="V221" s="336" t="s">
        <v>21</v>
      </c>
      <c r="W221" s="336" t="s">
        <v>20</v>
      </c>
      <c r="X221" s="336" t="s">
        <v>22</v>
      </c>
      <c r="Y221" s="336" t="s">
        <v>23</v>
      </c>
      <c r="Z221" s="336" t="s">
        <v>23</v>
      </c>
      <c r="AA221" s="336" t="s">
        <v>19</v>
      </c>
      <c r="AB221" s="336" t="s">
        <v>20</v>
      </c>
      <c r="AC221" s="336" t="s">
        <v>21</v>
      </c>
      <c r="AD221" s="336" t="s">
        <v>20</v>
      </c>
      <c r="AE221" s="336" t="s">
        <v>105</v>
      </c>
      <c r="AF221" s="336" t="s">
        <v>23</v>
      </c>
      <c r="AG221" s="336" t="s">
        <v>23</v>
      </c>
      <c r="AH221" s="336" t="s">
        <v>19</v>
      </c>
    </row>
    <row r="222" spans="1:35" x14ac:dyDescent="0.2">
      <c r="A222" s="604" t="s">
        <v>152</v>
      </c>
      <c r="B222" s="177"/>
      <c r="C222" s="177"/>
      <c r="D222" s="78"/>
      <c r="E222" s="78"/>
      <c r="F222" s="77"/>
      <c r="G222" s="53"/>
      <c r="H222" s="53"/>
      <c r="I222" s="53"/>
      <c r="J222" s="53"/>
      <c r="K222" s="78"/>
      <c r="L222" s="78"/>
      <c r="M222" s="53"/>
      <c r="N222" s="53"/>
      <c r="O222" s="53"/>
      <c r="P222" s="53"/>
      <c r="Q222" s="53"/>
      <c r="R222" s="78"/>
      <c r="S222" s="78"/>
      <c r="T222" s="53"/>
      <c r="U222" s="53"/>
      <c r="V222" s="53"/>
      <c r="W222" s="53"/>
      <c r="X222" s="53"/>
      <c r="Y222" s="78"/>
      <c r="Z222" s="78"/>
      <c r="AA222" s="88"/>
      <c r="AB222" s="88"/>
      <c r="AC222" s="88"/>
      <c r="AD222" s="88"/>
      <c r="AE222" s="88"/>
      <c r="AF222" s="78"/>
      <c r="AG222" s="78"/>
      <c r="AH222" s="88"/>
    </row>
    <row r="223" spans="1:35" x14ac:dyDescent="0.2">
      <c r="A223" s="605"/>
      <c r="B223" s="177"/>
      <c r="C223" s="177"/>
      <c r="D223" s="78"/>
      <c r="E223" s="78"/>
      <c r="F223" s="77"/>
      <c r="G223" s="53"/>
      <c r="H223" s="53"/>
      <c r="I223" s="53"/>
      <c r="J223" s="53"/>
      <c r="K223" s="78"/>
      <c r="L223" s="78"/>
      <c r="M223" s="53"/>
      <c r="N223" s="53"/>
      <c r="O223" s="53"/>
      <c r="P223" s="53"/>
      <c r="Q223" s="53"/>
      <c r="R223" s="78"/>
      <c r="S223" s="78"/>
      <c r="T223" s="53"/>
      <c r="U223" s="53"/>
      <c r="V223" s="53"/>
      <c r="W223" s="53"/>
      <c r="X223" s="53"/>
      <c r="Y223" s="78"/>
      <c r="Z223" s="78"/>
      <c r="AA223" s="88"/>
      <c r="AB223" s="88"/>
      <c r="AC223" s="88"/>
      <c r="AD223" s="88"/>
      <c r="AE223" s="88"/>
      <c r="AF223" s="78"/>
      <c r="AG223" s="78"/>
      <c r="AH223" s="88"/>
    </row>
    <row r="224" spans="1:35" x14ac:dyDescent="0.2">
      <c r="A224" s="605"/>
      <c r="B224" s="177"/>
      <c r="C224" s="177"/>
      <c r="D224" s="78"/>
      <c r="E224" s="78"/>
      <c r="F224" s="77"/>
      <c r="G224" s="53"/>
      <c r="H224" s="53"/>
      <c r="I224" s="53"/>
      <c r="J224" s="53"/>
      <c r="K224" s="78"/>
      <c r="L224" s="78"/>
      <c r="M224" s="53"/>
      <c r="N224" s="53"/>
      <c r="O224" s="53"/>
      <c r="P224" s="53"/>
      <c r="Q224" s="53"/>
      <c r="R224" s="78"/>
      <c r="S224" s="78"/>
      <c r="T224" s="53"/>
      <c r="U224" s="53"/>
      <c r="V224" s="53"/>
      <c r="W224" s="53"/>
      <c r="X224" s="53"/>
      <c r="Y224" s="78"/>
      <c r="Z224" s="78"/>
      <c r="AA224" s="88"/>
      <c r="AB224" s="88"/>
      <c r="AC224" s="88"/>
      <c r="AD224" s="88"/>
      <c r="AE224" s="88"/>
      <c r="AF224" s="78"/>
      <c r="AG224" s="78"/>
      <c r="AH224" s="88"/>
    </row>
    <row r="225" spans="1:34" x14ac:dyDescent="0.2">
      <c r="A225" s="605"/>
      <c r="B225" s="177"/>
      <c r="C225" s="177"/>
      <c r="D225" s="78"/>
      <c r="E225" s="78"/>
      <c r="F225" s="77"/>
      <c r="G225" s="53"/>
      <c r="H225" s="53"/>
      <c r="I225" s="53"/>
      <c r="J225" s="53"/>
      <c r="K225" s="78"/>
      <c r="L225" s="78"/>
      <c r="M225" s="53"/>
      <c r="N225" s="53"/>
      <c r="O225" s="53"/>
      <c r="P225" s="53"/>
      <c r="Q225" s="53"/>
      <c r="R225" s="78"/>
      <c r="S225" s="78"/>
      <c r="T225" s="53"/>
      <c r="U225" s="53"/>
      <c r="V225" s="53"/>
      <c r="W225" s="53"/>
      <c r="X225" s="53"/>
      <c r="Y225" s="78"/>
      <c r="Z225" s="78"/>
      <c r="AA225" s="88"/>
      <c r="AB225" s="88"/>
      <c r="AC225" s="88"/>
      <c r="AD225" s="88"/>
      <c r="AE225" s="88"/>
      <c r="AF225" s="78"/>
      <c r="AG225" s="78"/>
      <c r="AH225" s="88"/>
    </row>
    <row r="226" spans="1:34" x14ac:dyDescent="0.2">
      <c r="A226" s="605"/>
      <c r="B226" s="177"/>
      <c r="C226" s="177"/>
      <c r="D226" s="78"/>
      <c r="E226" s="78"/>
      <c r="F226" s="77"/>
      <c r="G226" s="53"/>
      <c r="H226" s="53"/>
      <c r="I226" s="53"/>
      <c r="J226" s="53"/>
      <c r="K226" s="78"/>
      <c r="L226" s="78"/>
      <c r="M226" s="53"/>
      <c r="N226" s="53"/>
      <c r="O226" s="53"/>
      <c r="P226" s="53"/>
      <c r="Q226" s="53"/>
      <c r="R226" s="78"/>
      <c r="S226" s="78"/>
      <c r="T226" s="53"/>
      <c r="U226" s="53"/>
      <c r="V226" s="53"/>
      <c r="W226" s="53"/>
      <c r="X226" s="53"/>
      <c r="Y226" s="78"/>
      <c r="Z226" s="78"/>
      <c r="AA226" s="88"/>
      <c r="AB226" s="88"/>
      <c r="AC226" s="88"/>
      <c r="AD226" s="88"/>
      <c r="AE226" s="88"/>
      <c r="AF226" s="78"/>
      <c r="AG226" s="78"/>
      <c r="AH226" s="88"/>
    </row>
    <row r="227" spans="1:34" x14ac:dyDescent="0.2">
      <c r="A227" s="605"/>
      <c r="B227" s="177"/>
      <c r="C227" s="177"/>
      <c r="D227" s="78"/>
      <c r="E227" s="78"/>
      <c r="F227" s="77"/>
      <c r="G227" s="53"/>
      <c r="H227" s="53"/>
      <c r="I227" s="53"/>
      <c r="J227" s="53"/>
      <c r="K227" s="78"/>
      <c r="L227" s="78"/>
      <c r="M227" s="53"/>
      <c r="N227" s="53"/>
      <c r="O227" s="53"/>
      <c r="P227" s="53"/>
      <c r="Q227" s="53"/>
      <c r="R227" s="78"/>
      <c r="S227" s="78"/>
      <c r="T227" s="53"/>
      <c r="U227" s="53"/>
      <c r="V227" s="53"/>
      <c r="W227" s="53"/>
      <c r="X227" s="53"/>
      <c r="Y227" s="78"/>
      <c r="Z227" s="78"/>
      <c r="AA227" s="88"/>
      <c r="AB227" s="88"/>
      <c r="AC227" s="88"/>
      <c r="AD227" s="88"/>
      <c r="AE227" s="88"/>
      <c r="AF227" s="78"/>
      <c r="AG227" s="78"/>
      <c r="AH227" s="88"/>
    </row>
    <row r="228" spans="1:34" x14ac:dyDescent="0.2">
      <c r="A228" s="605"/>
      <c r="B228" s="177"/>
      <c r="C228" s="177"/>
      <c r="D228" s="78"/>
      <c r="E228" s="78"/>
      <c r="F228" s="77"/>
      <c r="G228" s="53"/>
      <c r="H228" s="53"/>
      <c r="I228" s="53"/>
      <c r="J228" s="53"/>
      <c r="K228" s="78"/>
      <c r="L228" s="78"/>
      <c r="M228" s="53"/>
      <c r="N228" s="53"/>
      <c r="O228" s="53"/>
      <c r="P228" s="53"/>
      <c r="Q228" s="53"/>
      <c r="R228" s="78"/>
      <c r="S228" s="78"/>
      <c r="T228" s="53"/>
      <c r="U228" s="53"/>
      <c r="V228" s="53"/>
      <c r="W228" s="53"/>
      <c r="X228" s="53"/>
      <c r="Y228" s="78"/>
      <c r="Z228" s="78"/>
      <c r="AA228" s="88"/>
      <c r="AB228" s="88"/>
      <c r="AC228" s="88"/>
      <c r="AD228" s="88"/>
      <c r="AE228" s="88"/>
      <c r="AF228" s="78"/>
      <c r="AG228" s="78"/>
      <c r="AH228" s="88"/>
    </row>
    <row r="229" spans="1:34" x14ac:dyDescent="0.2">
      <c r="A229" s="605"/>
      <c r="B229" s="177"/>
      <c r="C229" s="177"/>
      <c r="D229" s="78"/>
      <c r="E229" s="78"/>
      <c r="F229" s="77"/>
      <c r="G229" s="53"/>
      <c r="H229" s="53"/>
      <c r="I229" s="53"/>
      <c r="J229" s="53"/>
      <c r="K229" s="78"/>
      <c r="L229" s="78"/>
      <c r="M229" s="53"/>
      <c r="N229" s="53"/>
      <c r="O229" s="53"/>
      <c r="P229" s="53"/>
      <c r="Q229" s="53"/>
      <c r="R229" s="78"/>
      <c r="S229" s="78"/>
      <c r="T229" s="53"/>
      <c r="U229" s="53"/>
      <c r="V229" s="53"/>
      <c r="W229" s="53"/>
      <c r="X229" s="53"/>
      <c r="Y229" s="78"/>
      <c r="Z229" s="78"/>
      <c r="AA229" s="88"/>
      <c r="AB229" s="88"/>
      <c r="AC229" s="88"/>
      <c r="AD229" s="88"/>
      <c r="AE229" s="88"/>
      <c r="AF229" s="78"/>
      <c r="AG229" s="78"/>
      <c r="AH229" s="88"/>
    </row>
    <row r="230" spans="1:34" x14ac:dyDescent="0.2">
      <c r="A230" s="605"/>
      <c r="B230" s="177"/>
      <c r="C230" s="177"/>
      <c r="D230" s="78"/>
      <c r="E230" s="78"/>
      <c r="F230" s="77"/>
      <c r="G230" s="53"/>
      <c r="H230" s="53"/>
      <c r="I230" s="53"/>
      <c r="J230" s="53"/>
      <c r="K230" s="78"/>
      <c r="L230" s="78"/>
      <c r="M230" s="53"/>
      <c r="N230" s="53"/>
      <c r="O230" s="53"/>
      <c r="P230" s="53"/>
      <c r="Q230" s="53"/>
      <c r="R230" s="78"/>
      <c r="S230" s="78"/>
      <c r="T230" s="53"/>
      <c r="U230" s="53"/>
      <c r="V230" s="53"/>
      <c r="W230" s="53"/>
      <c r="X230" s="53"/>
      <c r="Y230" s="78"/>
      <c r="Z230" s="78"/>
      <c r="AA230" s="88"/>
      <c r="AB230" s="88"/>
      <c r="AC230" s="88"/>
      <c r="AD230" s="88"/>
      <c r="AE230" s="88"/>
      <c r="AF230" s="78"/>
      <c r="AG230" s="78"/>
      <c r="AH230" s="88"/>
    </row>
    <row r="231" spans="1:34" x14ac:dyDescent="0.2">
      <c r="A231" s="605"/>
      <c r="B231" s="177"/>
      <c r="C231" s="177"/>
      <c r="D231" s="78"/>
      <c r="E231" s="78"/>
      <c r="F231" s="77"/>
      <c r="G231" s="53"/>
      <c r="H231" s="53"/>
      <c r="I231" s="53"/>
      <c r="J231" s="53"/>
      <c r="K231" s="78"/>
      <c r="L231" s="78"/>
      <c r="M231" s="53"/>
      <c r="N231" s="53"/>
      <c r="O231" s="53"/>
      <c r="P231" s="53"/>
      <c r="Q231" s="53"/>
      <c r="R231" s="78"/>
      <c r="S231" s="78"/>
      <c r="T231" s="53"/>
      <c r="U231" s="53"/>
      <c r="V231" s="53"/>
      <c r="W231" s="53"/>
      <c r="X231" s="53"/>
      <c r="Y231" s="78"/>
      <c r="Z231" s="78"/>
      <c r="AA231" s="88"/>
      <c r="AB231" s="88"/>
      <c r="AC231" s="88"/>
      <c r="AD231" s="88"/>
      <c r="AE231" s="88"/>
      <c r="AF231" s="78"/>
      <c r="AG231" s="78"/>
      <c r="AH231" s="88"/>
    </row>
    <row r="232" spans="1:34" x14ac:dyDescent="0.2">
      <c r="A232" s="605"/>
      <c r="B232" s="177"/>
      <c r="C232" s="177"/>
      <c r="D232" s="78"/>
      <c r="E232" s="78"/>
      <c r="F232" s="77"/>
      <c r="G232" s="53"/>
      <c r="H232" s="53"/>
      <c r="I232" s="53"/>
      <c r="J232" s="53"/>
      <c r="K232" s="78"/>
      <c r="L232" s="78"/>
      <c r="M232" s="53"/>
      <c r="N232" s="53"/>
      <c r="O232" s="53"/>
      <c r="P232" s="53"/>
      <c r="Q232" s="53"/>
      <c r="R232" s="78"/>
      <c r="S232" s="78"/>
      <c r="T232" s="53"/>
      <c r="U232" s="53"/>
      <c r="V232" s="53"/>
      <c r="W232" s="53"/>
      <c r="X232" s="53"/>
      <c r="Y232" s="78"/>
      <c r="Z232" s="78"/>
      <c r="AA232" s="88"/>
      <c r="AB232" s="88"/>
      <c r="AC232" s="88"/>
      <c r="AD232" s="88"/>
      <c r="AE232" s="88"/>
      <c r="AF232" s="78"/>
      <c r="AG232" s="78"/>
      <c r="AH232" s="88"/>
    </row>
    <row r="233" spans="1:34" x14ac:dyDescent="0.2">
      <c r="A233" s="605"/>
      <c r="B233" s="177"/>
      <c r="C233" s="177"/>
      <c r="D233" s="78"/>
      <c r="E233" s="78"/>
      <c r="F233" s="77"/>
      <c r="G233" s="53"/>
      <c r="H233" s="53"/>
      <c r="I233" s="53"/>
      <c r="J233" s="53"/>
      <c r="K233" s="78"/>
      <c r="L233" s="78"/>
      <c r="M233" s="53"/>
      <c r="N233" s="53"/>
      <c r="O233" s="53"/>
      <c r="P233" s="53"/>
      <c r="Q233" s="53"/>
      <c r="R233" s="78"/>
      <c r="S233" s="78"/>
      <c r="T233" s="53"/>
      <c r="U233" s="53"/>
      <c r="V233" s="53"/>
      <c r="W233" s="53"/>
      <c r="X233" s="53"/>
      <c r="Y233" s="78"/>
      <c r="Z233" s="78"/>
      <c r="AA233" s="88"/>
      <c r="AB233" s="88"/>
      <c r="AC233" s="88"/>
      <c r="AD233" s="88"/>
      <c r="AE233" s="88"/>
      <c r="AF233" s="78"/>
      <c r="AG233" s="78"/>
      <c r="AH233" s="88"/>
    </row>
    <row r="234" spans="1:34" ht="12.75" customHeight="1" x14ac:dyDescent="0.2">
      <c r="A234" s="605"/>
      <c r="B234" s="177"/>
      <c r="C234" s="177"/>
      <c r="D234" s="78"/>
      <c r="E234" s="78"/>
      <c r="F234" s="77"/>
      <c r="G234" s="53"/>
      <c r="H234" s="53"/>
      <c r="I234" s="53"/>
      <c r="J234" s="53"/>
      <c r="K234" s="78"/>
      <c r="L234" s="78"/>
      <c r="M234" s="53"/>
      <c r="N234" s="53"/>
      <c r="O234" s="53"/>
      <c r="P234" s="53"/>
      <c r="Q234" s="53"/>
      <c r="R234" s="78"/>
      <c r="S234" s="78"/>
      <c r="T234" s="53"/>
      <c r="U234" s="53"/>
      <c r="V234" s="53"/>
      <c r="W234" s="53"/>
      <c r="X234" s="53"/>
      <c r="Y234" s="78"/>
      <c r="Z234" s="78"/>
      <c r="AA234" s="88"/>
      <c r="AB234" s="88"/>
      <c r="AC234" s="88"/>
      <c r="AD234" s="88"/>
      <c r="AE234" s="88"/>
      <c r="AF234" s="78"/>
      <c r="AG234" s="78"/>
      <c r="AH234" s="88"/>
    </row>
    <row r="235" spans="1:34" x14ac:dyDescent="0.2">
      <c r="A235" s="605"/>
      <c r="B235" s="177"/>
      <c r="C235" s="177"/>
      <c r="D235" s="78"/>
      <c r="E235" s="78"/>
      <c r="F235" s="77"/>
      <c r="G235" s="53"/>
      <c r="H235" s="53"/>
      <c r="I235" s="53"/>
      <c r="J235" s="53"/>
      <c r="K235" s="78"/>
      <c r="L235" s="78"/>
      <c r="M235" s="53"/>
      <c r="N235" s="53"/>
      <c r="O235" s="53"/>
      <c r="P235" s="53"/>
      <c r="Q235" s="53"/>
      <c r="R235" s="78"/>
      <c r="S235" s="78"/>
      <c r="T235" s="53"/>
      <c r="U235" s="53"/>
      <c r="V235" s="53"/>
      <c r="W235" s="53"/>
      <c r="X235" s="53"/>
      <c r="Y235" s="78"/>
      <c r="Z235" s="78"/>
      <c r="AA235" s="88"/>
      <c r="AB235" s="88"/>
      <c r="AC235" s="88"/>
      <c r="AD235" s="88"/>
      <c r="AE235" s="88"/>
      <c r="AF235" s="78"/>
      <c r="AG235" s="78"/>
      <c r="AH235" s="88"/>
    </row>
    <row r="236" spans="1:34" x14ac:dyDescent="0.2">
      <c r="A236" s="605"/>
      <c r="B236" s="177"/>
      <c r="C236" s="177"/>
      <c r="D236" s="78"/>
      <c r="E236" s="78"/>
      <c r="F236" s="77"/>
      <c r="G236" s="53"/>
      <c r="H236" s="53"/>
      <c r="I236" s="53"/>
      <c r="J236" s="53"/>
      <c r="K236" s="78"/>
      <c r="L236" s="78"/>
      <c r="M236" s="53"/>
      <c r="N236" s="53"/>
      <c r="O236" s="53"/>
      <c r="P236" s="53"/>
      <c r="Q236" s="53"/>
      <c r="R236" s="78"/>
      <c r="S236" s="78"/>
      <c r="T236" s="53"/>
      <c r="U236" s="53"/>
      <c r="V236" s="53"/>
      <c r="W236" s="53"/>
      <c r="X236" s="53"/>
      <c r="Y236" s="78"/>
      <c r="Z236" s="78"/>
      <c r="AA236" s="88"/>
      <c r="AB236" s="88"/>
      <c r="AC236" s="88"/>
      <c r="AD236" s="88"/>
      <c r="AE236" s="88"/>
      <c r="AF236" s="78"/>
      <c r="AG236" s="78"/>
      <c r="AH236" s="88"/>
    </row>
    <row r="237" spans="1:34" x14ac:dyDescent="0.2">
      <c r="A237" s="605"/>
      <c r="B237" s="177"/>
      <c r="C237" s="177"/>
      <c r="D237" s="78"/>
      <c r="E237" s="78"/>
      <c r="F237" s="77"/>
      <c r="G237" s="53"/>
      <c r="H237" s="53"/>
      <c r="I237" s="53"/>
      <c r="J237" s="53"/>
      <c r="K237" s="78"/>
      <c r="L237" s="78"/>
      <c r="M237" s="53"/>
      <c r="N237" s="53"/>
      <c r="O237" s="53"/>
      <c r="P237" s="53"/>
      <c r="Q237" s="53"/>
      <c r="R237" s="78"/>
      <c r="S237" s="78"/>
      <c r="T237" s="53"/>
      <c r="U237" s="53"/>
      <c r="V237" s="53"/>
      <c r="W237" s="53"/>
      <c r="X237" s="53"/>
      <c r="Y237" s="78"/>
      <c r="Z237" s="78"/>
      <c r="AA237" s="88"/>
      <c r="AB237" s="88"/>
      <c r="AC237" s="88"/>
      <c r="AD237" s="88"/>
      <c r="AE237" s="88"/>
      <c r="AF237" s="78"/>
      <c r="AG237" s="78"/>
      <c r="AH237" s="88"/>
    </row>
    <row r="238" spans="1:34" x14ac:dyDescent="0.2">
      <c r="A238" s="605"/>
      <c r="B238" s="177"/>
      <c r="C238" s="177"/>
      <c r="D238" s="78"/>
      <c r="E238" s="78"/>
      <c r="F238" s="77"/>
      <c r="G238" s="53"/>
      <c r="H238" s="53"/>
      <c r="I238" s="53"/>
      <c r="J238" s="53"/>
      <c r="K238" s="78"/>
      <c r="L238" s="78"/>
      <c r="M238" s="53"/>
      <c r="N238" s="53"/>
      <c r="O238" s="53"/>
      <c r="P238" s="53"/>
      <c r="Q238" s="53"/>
      <c r="R238" s="78"/>
      <c r="S238" s="78"/>
      <c r="T238" s="53"/>
      <c r="U238" s="53"/>
      <c r="V238" s="53"/>
      <c r="W238" s="53"/>
      <c r="X238" s="53"/>
      <c r="Y238" s="78"/>
      <c r="Z238" s="78"/>
      <c r="AA238" s="88"/>
      <c r="AB238" s="88"/>
      <c r="AC238" s="88"/>
      <c r="AD238" s="88"/>
      <c r="AE238" s="88"/>
      <c r="AF238" s="78"/>
      <c r="AG238" s="78"/>
      <c r="AH238" s="88"/>
    </row>
    <row r="239" spans="1:34" x14ac:dyDescent="0.2">
      <c r="A239" s="605"/>
      <c r="B239" s="177"/>
      <c r="C239" s="177"/>
      <c r="D239" s="78"/>
      <c r="E239" s="78"/>
      <c r="F239" s="77"/>
      <c r="G239" s="53"/>
      <c r="H239" s="53"/>
      <c r="I239" s="53"/>
      <c r="J239" s="53"/>
      <c r="K239" s="78"/>
      <c r="L239" s="78"/>
      <c r="M239" s="53"/>
      <c r="N239" s="53"/>
      <c r="O239" s="53"/>
      <c r="P239" s="53"/>
      <c r="Q239" s="53"/>
      <c r="R239" s="78"/>
      <c r="S239" s="78"/>
      <c r="T239" s="53"/>
      <c r="U239" s="53"/>
      <c r="V239" s="53"/>
      <c r="W239" s="53"/>
      <c r="X239" s="53"/>
      <c r="Y239" s="78"/>
      <c r="Z239" s="78"/>
      <c r="AA239" s="88"/>
      <c r="AB239" s="88"/>
      <c r="AC239" s="88"/>
      <c r="AD239" s="88"/>
      <c r="AE239" s="88"/>
      <c r="AF239" s="78"/>
      <c r="AG239" s="78"/>
      <c r="AH239" s="88"/>
    </row>
    <row r="240" spans="1:34" x14ac:dyDescent="0.2">
      <c r="A240" s="605"/>
      <c r="B240" s="177"/>
      <c r="C240" s="177"/>
      <c r="D240" s="78"/>
      <c r="E240" s="78"/>
      <c r="F240" s="77"/>
      <c r="G240" s="53"/>
      <c r="H240" s="53"/>
      <c r="I240" s="53"/>
      <c r="J240" s="53"/>
      <c r="K240" s="78"/>
      <c r="L240" s="78"/>
      <c r="M240" s="53"/>
      <c r="N240" s="53"/>
      <c r="O240" s="53"/>
      <c r="P240" s="53"/>
      <c r="Q240" s="53"/>
      <c r="R240" s="78"/>
      <c r="S240" s="78"/>
      <c r="T240" s="53"/>
      <c r="U240" s="53"/>
      <c r="V240" s="53"/>
      <c r="W240" s="53"/>
      <c r="X240" s="53"/>
      <c r="Y240" s="78"/>
      <c r="Z240" s="78"/>
      <c r="AA240" s="88"/>
      <c r="AB240" s="88"/>
      <c r="AC240" s="88"/>
      <c r="AD240" s="88"/>
      <c r="AE240" s="88"/>
      <c r="AF240" s="78"/>
      <c r="AG240" s="78"/>
      <c r="AH240" s="88"/>
    </row>
    <row r="241" spans="1:34" x14ac:dyDescent="0.2">
      <c r="A241" s="605"/>
      <c r="B241" s="177"/>
      <c r="C241" s="177"/>
      <c r="D241" s="78"/>
      <c r="E241" s="78"/>
      <c r="F241" s="77"/>
      <c r="G241" s="53"/>
      <c r="H241" s="53"/>
      <c r="I241" s="53"/>
      <c r="J241" s="53"/>
      <c r="K241" s="78"/>
      <c r="L241" s="78"/>
      <c r="M241" s="53"/>
      <c r="N241" s="53"/>
      <c r="O241" s="53"/>
      <c r="P241" s="53"/>
      <c r="Q241" s="53"/>
      <c r="R241" s="78"/>
      <c r="S241" s="78"/>
      <c r="T241" s="53"/>
      <c r="U241" s="53"/>
      <c r="V241" s="53"/>
      <c r="W241" s="53"/>
      <c r="X241" s="53"/>
      <c r="Y241" s="78"/>
      <c r="Z241" s="78"/>
      <c r="AA241" s="88"/>
      <c r="AB241" s="88"/>
      <c r="AC241" s="88"/>
      <c r="AD241" s="88"/>
      <c r="AE241" s="88"/>
      <c r="AF241" s="78"/>
      <c r="AG241" s="78"/>
      <c r="AH241" s="88"/>
    </row>
    <row r="242" spans="1:34" x14ac:dyDescent="0.2">
      <c r="A242" s="605"/>
      <c r="B242" s="177"/>
      <c r="C242" s="177"/>
      <c r="D242" s="78"/>
      <c r="E242" s="78"/>
      <c r="F242" s="77"/>
      <c r="G242" s="53"/>
      <c r="H242" s="53"/>
      <c r="I242" s="53"/>
      <c r="J242" s="53"/>
      <c r="K242" s="78"/>
      <c r="L242" s="78"/>
      <c r="M242" s="53"/>
      <c r="N242" s="53"/>
      <c r="O242" s="53"/>
      <c r="P242" s="53"/>
      <c r="Q242" s="53"/>
      <c r="R242" s="78"/>
      <c r="S242" s="78"/>
      <c r="T242" s="53"/>
      <c r="U242" s="53"/>
      <c r="V242" s="53"/>
      <c r="W242" s="53"/>
      <c r="X242" s="53"/>
      <c r="Y242" s="78"/>
      <c r="Z242" s="78"/>
      <c r="AA242" s="88"/>
      <c r="AB242" s="88"/>
      <c r="AC242" s="88"/>
      <c r="AD242" s="88"/>
      <c r="AE242" s="88"/>
      <c r="AF242" s="78"/>
      <c r="AG242" s="78"/>
      <c r="AH242" s="88"/>
    </row>
    <row r="243" spans="1:34" x14ac:dyDescent="0.2">
      <c r="A243" s="605"/>
      <c r="B243" s="177"/>
      <c r="C243" s="177"/>
      <c r="D243" s="78"/>
      <c r="E243" s="78"/>
      <c r="F243" s="77"/>
      <c r="G243" s="53"/>
      <c r="H243" s="53"/>
      <c r="I243" s="53"/>
      <c r="J243" s="53"/>
      <c r="K243" s="78"/>
      <c r="L243" s="78"/>
      <c r="M243" s="53"/>
      <c r="N243" s="53"/>
      <c r="O243" s="53"/>
      <c r="P243" s="53"/>
      <c r="Q243" s="53"/>
      <c r="R243" s="78"/>
      <c r="S243" s="78"/>
      <c r="T243" s="53"/>
      <c r="U243" s="53"/>
      <c r="V243" s="53"/>
      <c r="W243" s="53"/>
      <c r="X243" s="53"/>
      <c r="Y243" s="78"/>
      <c r="Z243" s="78"/>
      <c r="AA243" s="88"/>
      <c r="AB243" s="88"/>
      <c r="AC243" s="88"/>
      <c r="AD243" s="88"/>
      <c r="AE243" s="88"/>
      <c r="AF243" s="78"/>
      <c r="AG243" s="78"/>
      <c r="AH243" s="88"/>
    </row>
    <row r="244" spans="1:34" x14ac:dyDescent="0.2">
      <c r="A244" s="605"/>
      <c r="B244" s="177"/>
      <c r="C244" s="177"/>
      <c r="D244" s="78"/>
      <c r="E244" s="78"/>
      <c r="F244" s="77"/>
      <c r="G244" s="53"/>
      <c r="H244" s="53"/>
      <c r="I244" s="53"/>
      <c r="J244" s="53"/>
      <c r="K244" s="78"/>
      <c r="L244" s="78"/>
      <c r="M244" s="53"/>
      <c r="N244" s="53"/>
      <c r="O244" s="53"/>
      <c r="P244" s="53"/>
      <c r="Q244" s="53"/>
      <c r="R244" s="78"/>
      <c r="S244" s="78"/>
      <c r="T244" s="53"/>
      <c r="U244" s="53"/>
      <c r="V244" s="53"/>
      <c r="W244" s="53"/>
      <c r="X244" s="53"/>
      <c r="Y244" s="78"/>
      <c r="Z244" s="78"/>
      <c r="AA244" s="88"/>
      <c r="AB244" s="88"/>
      <c r="AC244" s="88"/>
      <c r="AD244" s="88"/>
      <c r="AE244" s="88"/>
      <c r="AF244" s="78"/>
      <c r="AG244" s="78"/>
      <c r="AH244" s="88"/>
    </row>
    <row r="245" spans="1:34" x14ac:dyDescent="0.2">
      <c r="A245" s="605"/>
      <c r="B245" s="177"/>
      <c r="C245" s="177"/>
      <c r="D245" s="78"/>
      <c r="E245" s="78"/>
      <c r="F245" s="77"/>
      <c r="G245" s="53"/>
      <c r="H245" s="53"/>
      <c r="I245" s="53"/>
      <c r="J245" s="53"/>
      <c r="K245" s="78"/>
      <c r="L245" s="78"/>
      <c r="M245" s="53"/>
      <c r="N245" s="53"/>
      <c r="O245" s="53"/>
      <c r="P245" s="53"/>
      <c r="Q245" s="53"/>
      <c r="R245" s="78"/>
      <c r="S245" s="78"/>
      <c r="T245" s="53"/>
      <c r="U245" s="53"/>
      <c r="V245" s="53"/>
      <c r="W245" s="53"/>
      <c r="X245" s="53"/>
      <c r="Y245" s="78"/>
      <c r="Z245" s="78"/>
      <c r="AA245" s="88"/>
      <c r="AB245" s="88"/>
      <c r="AC245" s="88"/>
      <c r="AD245" s="88"/>
      <c r="AE245" s="88"/>
      <c r="AF245" s="78"/>
      <c r="AG245" s="78"/>
      <c r="AH245" s="88"/>
    </row>
    <row r="246" spans="1:34" x14ac:dyDescent="0.2">
      <c r="A246" s="605"/>
      <c r="B246" s="177"/>
      <c r="C246" s="177"/>
      <c r="D246" s="78"/>
      <c r="E246" s="78"/>
      <c r="F246" s="77"/>
      <c r="G246" s="53"/>
      <c r="H246" s="53"/>
      <c r="I246" s="53"/>
      <c r="J246" s="53"/>
      <c r="K246" s="78"/>
      <c r="L246" s="78"/>
      <c r="M246" s="53"/>
      <c r="N246" s="53"/>
      <c r="O246" s="53"/>
      <c r="P246" s="53"/>
      <c r="Q246" s="53"/>
      <c r="R246" s="78"/>
      <c r="S246" s="78"/>
      <c r="T246" s="53"/>
      <c r="U246" s="53"/>
      <c r="V246" s="53"/>
      <c r="W246" s="53"/>
      <c r="X246" s="53"/>
      <c r="Y246" s="78"/>
      <c r="Z246" s="78"/>
      <c r="AA246" s="88"/>
      <c r="AB246" s="88"/>
      <c r="AC246" s="88"/>
      <c r="AD246" s="88"/>
      <c r="AE246" s="88"/>
      <c r="AF246" s="78"/>
      <c r="AG246" s="78"/>
      <c r="AH246" s="88"/>
    </row>
    <row r="247" spans="1:34" x14ac:dyDescent="0.2">
      <c r="A247" s="605"/>
      <c r="B247" s="177"/>
      <c r="C247" s="177"/>
      <c r="D247" s="78"/>
      <c r="E247" s="78"/>
      <c r="F247" s="77"/>
      <c r="G247" s="53"/>
      <c r="H247" s="53"/>
      <c r="I247" s="53"/>
      <c r="J247" s="53"/>
      <c r="K247" s="78"/>
      <c r="L247" s="78"/>
      <c r="M247" s="53"/>
      <c r="N247" s="53"/>
      <c r="O247" s="53"/>
      <c r="P247" s="53"/>
      <c r="Q247" s="53"/>
      <c r="R247" s="78"/>
      <c r="S247" s="78"/>
      <c r="T247" s="53"/>
      <c r="U247" s="53"/>
      <c r="V247" s="53"/>
      <c r="W247" s="53"/>
      <c r="X247" s="53"/>
      <c r="Y247" s="78"/>
      <c r="Z247" s="78"/>
      <c r="AA247" s="88"/>
      <c r="AB247" s="88"/>
      <c r="AC247" s="88"/>
      <c r="AD247" s="88"/>
      <c r="AE247" s="88"/>
      <c r="AF247" s="78"/>
      <c r="AG247" s="78"/>
      <c r="AH247" s="88"/>
    </row>
    <row r="248" spans="1:34" x14ac:dyDescent="0.2">
      <c r="A248" s="605"/>
      <c r="B248" s="177"/>
      <c r="C248" s="177"/>
      <c r="D248" s="78"/>
      <c r="E248" s="78"/>
      <c r="F248" s="77"/>
      <c r="G248" s="53"/>
      <c r="H248" s="53"/>
      <c r="I248" s="53"/>
      <c r="J248" s="53"/>
      <c r="K248" s="78"/>
      <c r="L248" s="78"/>
      <c r="M248" s="53"/>
      <c r="N248" s="53"/>
      <c r="O248" s="53"/>
      <c r="P248" s="53"/>
      <c r="Q248" s="53"/>
      <c r="R248" s="78"/>
      <c r="S248" s="78"/>
      <c r="T248" s="53"/>
      <c r="U248" s="53"/>
      <c r="V248" s="53"/>
      <c r="W248" s="53"/>
      <c r="X248" s="53"/>
      <c r="Y248" s="78"/>
      <c r="Z248" s="78"/>
      <c r="AA248" s="88"/>
      <c r="AB248" s="88"/>
      <c r="AC248" s="88"/>
      <c r="AD248" s="88"/>
      <c r="AE248" s="88"/>
      <c r="AF248" s="78"/>
      <c r="AG248" s="78"/>
      <c r="AH248" s="88"/>
    </row>
    <row r="249" spans="1:34" x14ac:dyDescent="0.2">
      <c r="A249" s="605"/>
      <c r="B249" s="177"/>
      <c r="C249" s="177"/>
      <c r="D249" s="78"/>
      <c r="E249" s="78"/>
      <c r="F249" s="77"/>
      <c r="G249" s="53"/>
      <c r="H249" s="53"/>
      <c r="I249" s="53"/>
      <c r="J249" s="53"/>
      <c r="K249" s="78"/>
      <c r="L249" s="78"/>
      <c r="M249" s="53"/>
      <c r="N249" s="53"/>
      <c r="O249" s="53"/>
      <c r="P249" s="53"/>
      <c r="Q249" s="53"/>
      <c r="R249" s="78"/>
      <c r="S249" s="78"/>
      <c r="T249" s="53"/>
      <c r="U249" s="53"/>
      <c r="V249" s="53"/>
      <c r="W249" s="53"/>
      <c r="X249" s="53"/>
      <c r="Y249" s="78"/>
      <c r="Z249" s="78"/>
      <c r="AA249" s="88"/>
      <c r="AB249" s="88"/>
      <c r="AC249" s="88"/>
      <c r="AD249" s="88"/>
      <c r="AE249" s="88"/>
      <c r="AF249" s="78"/>
      <c r="AG249" s="78"/>
      <c r="AH249" s="88"/>
    </row>
    <row r="250" spans="1:34" x14ac:dyDescent="0.2">
      <c r="A250" s="605"/>
      <c r="B250" s="177"/>
      <c r="C250" s="177"/>
      <c r="D250" s="78"/>
      <c r="E250" s="78"/>
      <c r="F250" s="77"/>
      <c r="G250" s="53"/>
      <c r="H250" s="53"/>
      <c r="I250" s="53"/>
      <c r="J250" s="53"/>
      <c r="K250" s="78"/>
      <c r="L250" s="78"/>
      <c r="M250" s="53"/>
      <c r="N250" s="53"/>
      <c r="O250" s="53"/>
      <c r="P250" s="53"/>
      <c r="Q250" s="53"/>
      <c r="R250" s="78"/>
      <c r="S250" s="78"/>
      <c r="T250" s="53"/>
      <c r="U250" s="53"/>
      <c r="V250" s="53"/>
      <c r="W250" s="53"/>
      <c r="X250" s="53"/>
      <c r="Y250" s="78"/>
      <c r="Z250" s="78"/>
      <c r="AA250" s="88"/>
      <c r="AB250" s="88"/>
      <c r="AC250" s="88"/>
      <c r="AD250" s="88"/>
      <c r="AE250" s="88"/>
      <c r="AF250" s="78"/>
      <c r="AG250" s="78"/>
      <c r="AH250" s="88"/>
    </row>
    <row r="251" spans="1:34" x14ac:dyDescent="0.2">
      <c r="A251" s="605"/>
      <c r="B251" s="177"/>
      <c r="C251" s="177"/>
      <c r="D251" s="78"/>
      <c r="E251" s="78"/>
      <c r="F251" s="77"/>
      <c r="G251" s="53"/>
      <c r="H251" s="53"/>
      <c r="I251" s="53"/>
      <c r="J251" s="53"/>
      <c r="K251" s="78"/>
      <c r="L251" s="78"/>
      <c r="M251" s="53"/>
      <c r="N251" s="53"/>
      <c r="O251" s="53"/>
      <c r="P251" s="53"/>
      <c r="Q251" s="53"/>
      <c r="R251" s="78"/>
      <c r="S251" s="78"/>
      <c r="T251" s="53"/>
      <c r="U251" s="53"/>
      <c r="V251" s="53"/>
      <c r="W251" s="53"/>
      <c r="X251" s="53"/>
      <c r="Y251" s="78"/>
      <c r="Z251" s="78"/>
      <c r="AA251" s="88"/>
      <c r="AB251" s="88"/>
      <c r="AC251" s="88"/>
      <c r="AD251" s="88"/>
      <c r="AE251" s="88"/>
      <c r="AF251" s="78"/>
      <c r="AG251" s="78"/>
      <c r="AH251" s="88"/>
    </row>
    <row r="252" spans="1:34" x14ac:dyDescent="0.2">
      <c r="A252" s="367"/>
      <c r="B252" s="367"/>
      <c r="C252" s="367"/>
      <c r="D252" s="336" t="s">
        <v>20</v>
      </c>
      <c r="E252" s="336" t="s">
        <v>21</v>
      </c>
      <c r="F252" s="336" t="s">
        <v>20</v>
      </c>
      <c r="G252" s="336" t="s">
        <v>22</v>
      </c>
      <c r="H252" s="336" t="s">
        <v>23</v>
      </c>
      <c r="I252" s="336" t="s">
        <v>23</v>
      </c>
      <c r="J252" s="336" t="s">
        <v>19</v>
      </c>
      <c r="K252" s="336" t="s">
        <v>20</v>
      </c>
      <c r="L252" s="336" t="s">
        <v>21</v>
      </c>
      <c r="M252" s="336" t="s">
        <v>20</v>
      </c>
      <c r="N252" s="336" t="s">
        <v>105</v>
      </c>
      <c r="O252" s="336" t="s">
        <v>23</v>
      </c>
      <c r="P252" s="336" t="s">
        <v>23</v>
      </c>
      <c r="Q252" s="336" t="s">
        <v>19</v>
      </c>
      <c r="R252" s="336" t="s">
        <v>20</v>
      </c>
      <c r="S252" s="336" t="s">
        <v>21</v>
      </c>
      <c r="T252" s="336" t="s">
        <v>20</v>
      </c>
      <c r="U252" s="336" t="s">
        <v>22</v>
      </c>
      <c r="V252" s="336" t="s">
        <v>23</v>
      </c>
      <c r="W252" s="336" t="s">
        <v>23</v>
      </c>
      <c r="X252" s="336" t="s">
        <v>19</v>
      </c>
      <c r="Y252" s="336" t="s">
        <v>20</v>
      </c>
      <c r="Z252" s="336" t="s">
        <v>21</v>
      </c>
      <c r="AA252" s="336" t="s">
        <v>20</v>
      </c>
      <c r="AB252" s="336" t="s">
        <v>105</v>
      </c>
      <c r="AC252" s="336" t="s">
        <v>23</v>
      </c>
      <c r="AD252" s="336" t="s">
        <v>23</v>
      </c>
      <c r="AE252" s="336" t="s">
        <v>19</v>
      </c>
      <c r="AF252" s="336" t="s">
        <v>20</v>
      </c>
      <c r="AG252" s="336" t="s">
        <v>21</v>
      </c>
    </row>
    <row r="253" spans="1:34" x14ac:dyDescent="0.2">
      <c r="A253" s="604" t="s">
        <v>153</v>
      </c>
      <c r="B253" s="177"/>
      <c r="C253" s="177"/>
      <c r="D253" s="53"/>
      <c r="E253" s="53"/>
      <c r="F253" s="53"/>
      <c r="G253" s="88"/>
      <c r="H253" s="78"/>
      <c r="I253" s="78"/>
      <c r="J253" s="77"/>
      <c r="K253" s="53"/>
      <c r="L253" s="53"/>
      <c r="M253" s="53"/>
      <c r="N253" s="88"/>
      <c r="O253" s="78"/>
      <c r="P253" s="78"/>
      <c r="Q253" s="53"/>
      <c r="R253" s="53"/>
      <c r="S253" s="53"/>
      <c r="T253" s="53"/>
      <c r="U253" s="88"/>
      <c r="V253" s="78"/>
      <c r="W253" s="78"/>
      <c r="X253" s="53"/>
      <c r="Y253" s="53"/>
      <c r="Z253" s="53"/>
      <c r="AA253" s="53"/>
      <c r="AB253" s="53"/>
      <c r="AC253" s="78"/>
      <c r="AD253" s="78"/>
      <c r="AE253" s="53"/>
      <c r="AF253" s="53"/>
      <c r="AG253" s="53"/>
    </row>
    <row r="254" spans="1:34" x14ac:dyDescent="0.2">
      <c r="A254" s="605"/>
      <c r="B254" s="177"/>
      <c r="C254" s="177"/>
      <c r="D254" s="53"/>
      <c r="E254" s="53"/>
      <c r="F254" s="53"/>
      <c r="G254" s="88"/>
      <c r="H254" s="78"/>
      <c r="I254" s="78"/>
      <c r="J254" s="77"/>
      <c r="K254" s="53"/>
      <c r="L254" s="53"/>
      <c r="M254" s="53"/>
      <c r="N254" s="88"/>
      <c r="O254" s="78"/>
      <c r="P254" s="78"/>
      <c r="Q254" s="53"/>
      <c r="R254" s="53"/>
      <c r="S254" s="53"/>
      <c r="T254" s="53"/>
      <c r="U254" s="88"/>
      <c r="V254" s="78"/>
      <c r="W254" s="78"/>
      <c r="X254" s="53"/>
      <c r="Y254" s="53"/>
      <c r="Z254" s="53"/>
      <c r="AA254" s="53"/>
      <c r="AB254" s="53"/>
      <c r="AC254" s="78"/>
      <c r="AD254" s="78"/>
      <c r="AE254" s="53"/>
      <c r="AF254" s="53"/>
      <c r="AG254" s="53"/>
    </row>
    <row r="255" spans="1:34" x14ac:dyDescent="0.2">
      <c r="A255" s="605"/>
      <c r="B255" s="177"/>
      <c r="C255" s="177"/>
      <c r="D255" s="53"/>
      <c r="E255" s="53"/>
      <c r="F255" s="53"/>
      <c r="G255" s="88"/>
      <c r="H255" s="78"/>
      <c r="I255" s="78"/>
      <c r="J255" s="77"/>
      <c r="K255" s="53"/>
      <c r="L255" s="53"/>
      <c r="M255" s="53"/>
      <c r="N255" s="88"/>
      <c r="O255" s="78"/>
      <c r="P255" s="78"/>
      <c r="Q255" s="53"/>
      <c r="R255" s="53"/>
      <c r="S255" s="53"/>
      <c r="T255" s="53"/>
      <c r="U255" s="88"/>
      <c r="V255" s="78"/>
      <c r="W255" s="78"/>
      <c r="X255" s="53"/>
      <c r="Y255" s="53"/>
      <c r="Z255" s="53"/>
      <c r="AA255" s="53"/>
      <c r="AB255" s="53"/>
      <c r="AC255" s="78"/>
      <c r="AD255" s="78"/>
      <c r="AE255" s="53"/>
      <c r="AF255" s="53"/>
      <c r="AG255" s="53"/>
    </row>
    <row r="256" spans="1:34" x14ac:dyDescent="0.2">
      <c r="A256" s="605"/>
      <c r="B256" s="177"/>
      <c r="C256" s="177"/>
      <c r="D256" s="53"/>
      <c r="E256" s="53"/>
      <c r="F256" s="53"/>
      <c r="G256" s="88"/>
      <c r="H256" s="78"/>
      <c r="I256" s="78"/>
      <c r="J256" s="77"/>
      <c r="K256" s="53"/>
      <c r="L256" s="53"/>
      <c r="M256" s="53"/>
      <c r="N256" s="88"/>
      <c r="O256" s="78"/>
      <c r="P256" s="78"/>
      <c r="Q256" s="53"/>
      <c r="R256" s="53"/>
      <c r="S256" s="53"/>
      <c r="T256" s="53"/>
      <c r="U256" s="88"/>
      <c r="V256" s="78"/>
      <c r="W256" s="78"/>
      <c r="X256" s="53"/>
      <c r="Y256" s="53"/>
      <c r="Z256" s="53"/>
      <c r="AA256" s="53"/>
      <c r="AB256" s="53"/>
      <c r="AC256" s="78"/>
      <c r="AD256" s="78"/>
      <c r="AE256" s="53"/>
      <c r="AF256" s="53"/>
      <c r="AG256" s="53"/>
    </row>
    <row r="257" spans="1:33" x14ac:dyDescent="0.2">
      <c r="A257" s="605"/>
      <c r="B257" s="177"/>
      <c r="C257" s="177"/>
      <c r="D257" s="53"/>
      <c r="E257" s="53"/>
      <c r="F257" s="53"/>
      <c r="G257" s="88"/>
      <c r="H257" s="78"/>
      <c r="I257" s="78"/>
      <c r="J257" s="77"/>
      <c r="K257" s="53"/>
      <c r="L257" s="53"/>
      <c r="M257" s="53"/>
      <c r="N257" s="88"/>
      <c r="O257" s="78"/>
      <c r="P257" s="78"/>
      <c r="Q257" s="53"/>
      <c r="R257" s="53"/>
      <c r="S257" s="53"/>
      <c r="T257" s="53"/>
      <c r="U257" s="88"/>
      <c r="V257" s="78"/>
      <c r="W257" s="78"/>
      <c r="X257" s="53"/>
      <c r="Y257" s="53"/>
      <c r="Z257" s="53"/>
      <c r="AA257" s="53"/>
      <c r="AB257" s="53"/>
      <c r="AC257" s="78"/>
      <c r="AD257" s="78"/>
      <c r="AE257" s="53"/>
      <c r="AF257" s="53"/>
      <c r="AG257" s="53"/>
    </row>
    <row r="258" spans="1:33" x14ac:dyDescent="0.2">
      <c r="A258" s="605"/>
      <c r="B258" s="177"/>
      <c r="C258" s="177"/>
      <c r="D258" s="53"/>
      <c r="E258" s="53"/>
      <c r="F258" s="53"/>
      <c r="G258" s="88"/>
      <c r="H258" s="78"/>
      <c r="I258" s="78"/>
      <c r="J258" s="77"/>
      <c r="K258" s="53"/>
      <c r="L258" s="53"/>
      <c r="M258" s="53"/>
      <c r="N258" s="88"/>
      <c r="O258" s="78"/>
      <c r="P258" s="78"/>
      <c r="Q258" s="53"/>
      <c r="R258" s="53"/>
      <c r="S258" s="53"/>
      <c r="T258" s="53"/>
      <c r="U258" s="88"/>
      <c r="V258" s="78"/>
      <c r="W258" s="78"/>
      <c r="X258" s="53"/>
      <c r="Y258" s="53"/>
      <c r="Z258" s="53"/>
      <c r="AA258" s="53"/>
      <c r="AB258" s="53"/>
      <c r="AC258" s="78"/>
      <c r="AD258" s="78"/>
      <c r="AE258" s="53"/>
      <c r="AF258" s="53"/>
      <c r="AG258" s="53"/>
    </row>
    <row r="259" spans="1:33" x14ac:dyDescent="0.2">
      <c r="A259" s="605"/>
      <c r="B259" s="177"/>
      <c r="C259" s="177"/>
      <c r="D259" s="53"/>
      <c r="E259" s="53"/>
      <c r="F259" s="53"/>
      <c r="G259" s="88"/>
      <c r="H259" s="78"/>
      <c r="I259" s="78"/>
      <c r="J259" s="77"/>
      <c r="K259" s="53"/>
      <c r="L259" s="53"/>
      <c r="M259" s="53"/>
      <c r="N259" s="88"/>
      <c r="O259" s="78"/>
      <c r="P259" s="78"/>
      <c r="Q259" s="53"/>
      <c r="R259" s="53"/>
      <c r="S259" s="53"/>
      <c r="T259" s="53"/>
      <c r="U259" s="88"/>
      <c r="V259" s="78"/>
      <c r="W259" s="78"/>
      <c r="X259" s="53"/>
      <c r="Y259" s="53"/>
      <c r="Z259" s="53"/>
      <c r="AA259" s="53"/>
      <c r="AB259" s="53"/>
      <c r="AC259" s="78"/>
      <c r="AD259" s="78"/>
      <c r="AE259" s="53"/>
      <c r="AF259" s="53"/>
      <c r="AG259" s="53"/>
    </row>
    <row r="260" spans="1:33" x14ac:dyDescent="0.2">
      <c r="A260" s="605"/>
      <c r="B260" s="177"/>
      <c r="C260" s="177"/>
      <c r="D260" s="53"/>
      <c r="E260" s="53"/>
      <c r="F260" s="53"/>
      <c r="G260" s="88"/>
      <c r="H260" s="78"/>
      <c r="I260" s="78"/>
      <c r="J260" s="77"/>
      <c r="K260" s="53"/>
      <c r="L260" s="53"/>
      <c r="M260" s="53"/>
      <c r="N260" s="88"/>
      <c r="O260" s="78"/>
      <c r="P260" s="78"/>
      <c r="Q260" s="53"/>
      <c r="R260" s="53"/>
      <c r="S260" s="53"/>
      <c r="T260" s="53"/>
      <c r="U260" s="88"/>
      <c r="V260" s="78"/>
      <c r="W260" s="78"/>
      <c r="X260" s="53"/>
      <c r="Y260" s="53"/>
      <c r="Z260" s="53"/>
      <c r="AA260" s="53"/>
      <c r="AB260" s="53"/>
      <c r="AC260" s="78"/>
      <c r="AD260" s="78"/>
      <c r="AE260" s="53"/>
      <c r="AF260" s="53"/>
      <c r="AG260" s="53"/>
    </row>
    <row r="261" spans="1:33" x14ac:dyDescent="0.2">
      <c r="A261" s="605"/>
      <c r="B261" s="177"/>
      <c r="C261" s="177"/>
      <c r="D261" s="53"/>
      <c r="E261" s="53"/>
      <c r="F261" s="53"/>
      <c r="G261" s="88"/>
      <c r="H261" s="78"/>
      <c r="I261" s="78"/>
      <c r="J261" s="77"/>
      <c r="K261" s="53"/>
      <c r="L261" s="53"/>
      <c r="M261" s="53"/>
      <c r="N261" s="88"/>
      <c r="O261" s="78"/>
      <c r="P261" s="78"/>
      <c r="Q261" s="53"/>
      <c r="R261" s="53"/>
      <c r="S261" s="53"/>
      <c r="T261" s="53"/>
      <c r="U261" s="88"/>
      <c r="V261" s="78"/>
      <c r="W261" s="78"/>
      <c r="X261" s="53"/>
      <c r="Y261" s="53"/>
      <c r="Z261" s="53"/>
      <c r="AA261" s="53"/>
      <c r="AB261" s="53"/>
      <c r="AC261" s="78"/>
      <c r="AD261" s="78"/>
      <c r="AE261" s="53"/>
      <c r="AF261" s="53"/>
      <c r="AG261" s="53"/>
    </row>
    <row r="262" spans="1:33" ht="12.75" customHeight="1" x14ac:dyDescent="0.2">
      <c r="A262" s="605"/>
      <c r="B262" s="177"/>
      <c r="C262" s="177"/>
      <c r="D262" s="53"/>
      <c r="E262" s="53"/>
      <c r="F262" s="53"/>
      <c r="G262" s="88"/>
      <c r="H262" s="78"/>
      <c r="I262" s="78"/>
      <c r="J262" s="77"/>
      <c r="K262" s="53"/>
      <c r="L262" s="53"/>
      <c r="M262" s="53"/>
      <c r="N262" s="88"/>
      <c r="O262" s="78"/>
      <c r="P262" s="78"/>
      <c r="Q262" s="53"/>
      <c r="R262" s="53"/>
      <c r="S262" s="53"/>
      <c r="T262" s="53"/>
      <c r="U262" s="88"/>
      <c r="V262" s="78"/>
      <c r="W262" s="78"/>
      <c r="X262" s="53"/>
      <c r="Y262" s="53"/>
      <c r="Z262" s="53"/>
      <c r="AA262" s="53"/>
      <c r="AB262" s="53"/>
      <c r="AC262" s="78"/>
      <c r="AD262" s="78"/>
      <c r="AE262" s="53"/>
      <c r="AF262" s="53"/>
      <c r="AG262" s="53"/>
    </row>
    <row r="263" spans="1:33" x14ac:dyDescent="0.2">
      <c r="A263" s="605"/>
      <c r="B263" s="177"/>
      <c r="C263" s="177"/>
      <c r="D263" s="53"/>
      <c r="E263" s="53"/>
      <c r="F263" s="53"/>
      <c r="G263" s="88"/>
      <c r="H263" s="78"/>
      <c r="I263" s="78"/>
      <c r="J263" s="77"/>
      <c r="K263" s="53"/>
      <c r="L263" s="53"/>
      <c r="M263" s="53"/>
      <c r="N263" s="88"/>
      <c r="O263" s="78"/>
      <c r="P263" s="78"/>
      <c r="Q263" s="53"/>
      <c r="R263" s="53"/>
      <c r="S263" s="53"/>
      <c r="T263" s="53"/>
      <c r="U263" s="88"/>
      <c r="V263" s="78"/>
      <c r="W263" s="78"/>
      <c r="X263" s="53"/>
      <c r="Y263" s="53"/>
      <c r="Z263" s="53"/>
      <c r="AA263" s="53"/>
      <c r="AB263" s="53"/>
      <c r="AC263" s="78"/>
      <c r="AD263" s="78"/>
      <c r="AE263" s="53"/>
      <c r="AF263" s="53"/>
      <c r="AG263" s="53"/>
    </row>
    <row r="264" spans="1:33" x14ac:dyDescent="0.2">
      <c r="A264" s="605"/>
      <c r="B264" s="177"/>
      <c r="C264" s="177"/>
      <c r="D264" s="53"/>
      <c r="E264" s="53"/>
      <c r="F264" s="53"/>
      <c r="G264" s="88"/>
      <c r="H264" s="78"/>
      <c r="I264" s="78"/>
      <c r="J264" s="77"/>
      <c r="K264" s="53"/>
      <c r="L264" s="53"/>
      <c r="M264" s="53"/>
      <c r="N264" s="88"/>
      <c r="O264" s="78"/>
      <c r="P264" s="78"/>
      <c r="Q264" s="53"/>
      <c r="R264" s="53"/>
      <c r="S264" s="53"/>
      <c r="T264" s="53"/>
      <c r="U264" s="88"/>
      <c r="V264" s="78"/>
      <c r="W264" s="78"/>
      <c r="X264" s="53"/>
      <c r="Y264" s="53"/>
      <c r="Z264" s="53"/>
      <c r="AA264" s="53"/>
      <c r="AB264" s="53"/>
      <c r="AC264" s="78"/>
      <c r="AD264" s="78"/>
      <c r="AE264" s="53"/>
      <c r="AF264" s="53"/>
      <c r="AG264" s="53"/>
    </row>
    <row r="265" spans="1:33" x14ac:dyDescent="0.2">
      <c r="A265" s="605"/>
      <c r="B265" s="177"/>
      <c r="C265" s="177"/>
      <c r="D265" s="53"/>
      <c r="E265" s="53"/>
      <c r="F265" s="53"/>
      <c r="G265" s="88"/>
      <c r="H265" s="78"/>
      <c r="I265" s="78"/>
      <c r="J265" s="77"/>
      <c r="K265" s="53"/>
      <c r="L265" s="53"/>
      <c r="M265" s="53"/>
      <c r="N265" s="88"/>
      <c r="O265" s="78"/>
      <c r="P265" s="78"/>
      <c r="Q265" s="53"/>
      <c r="R265" s="53"/>
      <c r="S265" s="53"/>
      <c r="T265" s="53"/>
      <c r="U265" s="88"/>
      <c r="V265" s="78"/>
      <c r="W265" s="78"/>
      <c r="X265" s="53"/>
      <c r="Y265" s="53"/>
      <c r="Z265" s="53"/>
      <c r="AA265" s="53"/>
      <c r="AB265" s="53"/>
      <c r="AC265" s="78"/>
      <c r="AD265" s="78"/>
      <c r="AE265" s="53"/>
      <c r="AF265" s="53"/>
      <c r="AG265" s="53"/>
    </row>
    <row r="266" spans="1:33" x14ac:dyDescent="0.2">
      <c r="A266" s="605"/>
      <c r="B266" s="177"/>
      <c r="C266" s="177"/>
      <c r="D266" s="53"/>
      <c r="E266" s="53"/>
      <c r="F266" s="53"/>
      <c r="G266" s="88"/>
      <c r="H266" s="78"/>
      <c r="I266" s="78"/>
      <c r="J266" s="77"/>
      <c r="K266" s="53"/>
      <c r="L266" s="53"/>
      <c r="M266" s="53"/>
      <c r="N266" s="88"/>
      <c r="O266" s="78"/>
      <c r="P266" s="78"/>
      <c r="Q266" s="53"/>
      <c r="R266" s="53"/>
      <c r="S266" s="53"/>
      <c r="T266" s="53"/>
      <c r="U266" s="88"/>
      <c r="V266" s="78"/>
      <c r="W266" s="78"/>
      <c r="X266" s="53"/>
      <c r="Y266" s="53"/>
      <c r="Z266" s="53"/>
      <c r="AA266" s="53"/>
      <c r="AB266" s="53"/>
      <c r="AC266" s="78"/>
      <c r="AD266" s="78"/>
      <c r="AE266" s="53"/>
      <c r="AF266" s="53"/>
      <c r="AG266" s="53"/>
    </row>
    <row r="267" spans="1:33" x14ac:dyDescent="0.2">
      <c r="A267" s="605"/>
      <c r="B267" s="177"/>
      <c r="C267" s="177"/>
      <c r="D267" s="53"/>
      <c r="E267" s="53"/>
      <c r="F267" s="53"/>
      <c r="G267" s="88"/>
      <c r="H267" s="78"/>
      <c r="I267" s="78"/>
      <c r="J267" s="77"/>
      <c r="K267" s="53"/>
      <c r="L267" s="53"/>
      <c r="M267" s="53"/>
      <c r="N267" s="88"/>
      <c r="O267" s="78"/>
      <c r="P267" s="78"/>
      <c r="Q267" s="53"/>
      <c r="R267" s="53"/>
      <c r="S267" s="53"/>
      <c r="T267" s="53"/>
      <c r="U267" s="88"/>
      <c r="V267" s="78"/>
      <c r="W267" s="78"/>
      <c r="X267" s="53"/>
      <c r="Y267" s="53"/>
      <c r="Z267" s="53"/>
      <c r="AA267" s="53"/>
      <c r="AB267" s="53"/>
      <c r="AC267" s="78"/>
      <c r="AD267" s="78"/>
      <c r="AE267" s="53"/>
      <c r="AF267" s="53"/>
      <c r="AG267" s="53"/>
    </row>
    <row r="268" spans="1:33" x14ac:dyDescent="0.2">
      <c r="A268" s="605"/>
      <c r="B268" s="177"/>
      <c r="C268" s="177"/>
      <c r="D268" s="53"/>
      <c r="E268" s="53"/>
      <c r="F268" s="53"/>
      <c r="G268" s="88"/>
      <c r="H268" s="78"/>
      <c r="I268" s="78"/>
      <c r="J268" s="77"/>
      <c r="K268" s="53"/>
      <c r="L268" s="53"/>
      <c r="M268" s="53"/>
      <c r="N268" s="88"/>
      <c r="O268" s="78"/>
      <c r="P268" s="78"/>
      <c r="Q268" s="53"/>
      <c r="R268" s="53"/>
      <c r="S268" s="53"/>
      <c r="T268" s="53"/>
      <c r="U268" s="88"/>
      <c r="V268" s="78"/>
      <c r="W268" s="78"/>
      <c r="X268" s="53"/>
      <c r="Y268" s="53"/>
      <c r="Z268" s="53"/>
      <c r="AA268" s="53"/>
      <c r="AB268" s="53"/>
      <c r="AC268" s="78"/>
      <c r="AD268" s="78"/>
      <c r="AE268" s="53"/>
      <c r="AF268" s="53"/>
      <c r="AG268" s="53"/>
    </row>
    <row r="269" spans="1:33" x14ac:dyDescent="0.2">
      <c r="A269" s="605"/>
      <c r="B269" s="177"/>
      <c r="C269" s="177"/>
      <c r="D269" s="53"/>
      <c r="E269" s="53"/>
      <c r="F269" s="53"/>
      <c r="G269" s="88"/>
      <c r="H269" s="78"/>
      <c r="I269" s="78"/>
      <c r="J269" s="77"/>
      <c r="K269" s="53"/>
      <c r="L269" s="53"/>
      <c r="M269" s="53"/>
      <c r="N269" s="88"/>
      <c r="O269" s="78"/>
      <c r="P269" s="78"/>
      <c r="Q269" s="53"/>
      <c r="R269" s="53"/>
      <c r="S269" s="53"/>
      <c r="T269" s="53"/>
      <c r="U269" s="88"/>
      <c r="V269" s="78"/>
      <c r="W269" s="78"/>
      <c r="X269" s="53"/>
      <c r="Y269" s="53"/>
      <c r="Z269" s="53"/>
      <c r="AA269" s="53"/>
      <c r="AB269" s="53"/>
      <c r="AC269" s="78"/>
      <c r="AD269" s="78"/>
      <c r="AE269" s="53"/>
      <c r="AF269" s="53"/>
      <c r="AG269" s="53"/>
    </row>
    <row r="270" spans="1:33" x14ac:dyDescent="0.2">
      <c r="A270" s="605"/>
      <c r="B270" s="177"/>
      <c r="C270" s="177"/>
      <c r="D270" s="53"/>
      <c r="E270" s="53"/>
      <c r="F270" s="53"/>
      <c r="G270" s="88"/>
      <c r="H270" s="78"/>
      <c r="I270" s="78"/>
      <c r="J270" s="77"/>
      <c r="K270" s="53"/>
      <c r="L270" s="53"/>
      <c r="M270" s="53"/>
      <c r="N270" s="88"/>
      <c r="O270" s="78"/>
      <c r="P270" s="78"/>
      <c r="Q270" s="53"/>
      <c r="R270" s="53"/>
      <c r="S270" s="53"/>
      <c r="T270" s="53"/>
      <c r="U270" s="88"/>
      <c r="V270" s="78"/>
      <c r="W270" s="78"/>
      <c r="X270" s="53"/>
      <c r="Y270" s="53"/>
      <c r="Z270" s="53"/>
      <c r="AA270" s="53"/>
      <c r="AB270" s="53"/>
      <c r="AC270" s="78"/>
      <c r="AD270" s="78"/>
      <c r="AE270" s="53"/>
      <c r="AF270" s="53"/>
      <c r="AG270" s="53"/>
    </row>
    <row r="271" spans="1:33" x14ac:dyDescent="0.2">
      <c r="A271" s="605"/>
      <c r="B271" s="177"/>
      <c r="C271" s="177"/>
      <c r="D271" s="53"/>
      <c r="E271" s="53"/>
      <c r="F271" s="53"/>
      <c r="G271" s="88"/>
      <c r="H271" s="78"/>
      <c r="I271" s="78"/>
      <c r="J271" s="77"/>
      <c r="K271" s="53"/>
      <c r="L271" s="53"/>
      <c r="M271" s="53"/>
      <c r="N271" s="88"/>
      <c r="O271" s="78"/>
      <c r="P271" s="78"/>
      <c r="Q271" s="53"/>
      <c r="R271" s="53"/>
      <c r="S271" s="53"/>
      <c r="T271" s="53"/>
      <c r="U271" s="88"/>
      <c r="V271" s="78"/>
      <c r="W271" s="78"/>
      <c r="X271" s="53"/>
      <c r="Y271" s="53"/>
      <c r="Z271" s="53"/>
      <c r="AA271" s="53"/>
      <c r="AB271" s="53"/>
      <c r="AC271" s="78"/>
      <c r="AD271" s="78"/>
      <c r="AE271" s="53"/>
      <c r="AF271" s="53"/>
      <c r="AG271" s="53"/>
    </row>
    <row r="272" spans="1:33" x14ac:dyDescent="0.2">
      <c r="A272" s="605"/>
      <c r="B272" s="177"/>
      <c r="C272" s="177"/>
      <c r="D272" s="53"/>
      <c r="E272" s="53"/>
      <c r="F272" s="53"/>
      <c r="G272" s="88"/>
      <c r="H272" s="78"/>
      <c r="I272" s="78"/>
      <c r="J272" s="77"/>
      <c r="K272" s="53"/>
      <c r="L272" s="53"/>
      <c r="M272" s="53"/>
      <c r="N272" s="88"/>
      <c r="O272" s="78"/>
      <c r="P272" s="78"/>
      <c r="Q272" s="53"/>
      <c r="R272" s="53"/>
      <c r="S272" s="53"/>
      <c r="T272" s="53"/>
      <c r="U272" s="88"/>
      <c r="V272" s="78"/>
      <c r="W272" s="78"/>
      <c r="X272" s="53"/>
      <c r="Y272" s="53"/>
      <c r="Z272" s="53"/>
      <c r="AA272" s="53"/>
      <c r="AB272" s="53"/>
      <c r="AC272" s="78"/>
      <c r="AD272" s="78"/>
      <c r="AE272" s="53"/>
      <c r="AF272" s="53"/>
      <c r="AG272" s="53"/>
    </row>
    <row r="273" spans="1:34" x14ac:dyDescent="0.2">
      <c r="A273" s="605"/>
      <c r="B273" s="177"/>
      <c r="C273" s="177"/>
      <c r="D273" s="53"/>
      <c r="E273" s="53"/>
      <c r="F273" s="53"/>
      <c r="G273" s="88"/>
      <c r="H273" s="78"/>
      <c r="I273" s="78"/>
      <c r="J273" s="77"/>
      <c r="K273" s="53"/>
      <c r="L273" s="53"/>
      <c r="M273" s="53"/>
      <c r="N273" s="88"/>
      <c r="O273" s="78"/>
      <c r="P273" s="78"/>
      <c r="Q273" s="53"/>
      <c r="R273" s="53"/>
      <c r="S273" s="53"/>
      <c r="T273" s="53"/>
      <c r="U273" s="88"/>
      <c r="V273" s="78"/>
      <c r="W273" s="78"/>
      <c r="X273" s="53"/>
      <c r="Y273" s="53"/>
      <c r="Z273" s="53"/>
      <c r="AA273" s="53"/>
      <c r="AB273" s="53"/>
      <c r="AC273" s="78"/>
      <c r="AD273" s="78"/>
      <c r="AE273" s="53"/>
      <c r="AF273" s="53"/>
      <c r="AG273" s="53"/>
    </row>
    <row r="274" spans="1:34" x14ac:dyDescent="0.2">
      <c r="A274" s="605"/>
      <c r="B274" s="177"/>
      <c r="C274" s="177"/>
      <c r="D274" s="53"/>
      <c r="E274" s="53"/>
      <c r="F274" s="53"/>
      <c r="G274" s="88"/>
      <c r="H274" s="78"/>
      <c r="I274" s="78"/>
      <c r="J274" s="77"/>
      <c r="K274" s="53"/>
      <c r="L274" s="53"/>
      <c r="M274" s="53"/>
      <c r="N274" s="88"/>
      <c r="O274" s="78"/>
      <c r="P274" s="78"/>
      <c r="Q274" s="53"/>
      <c r="R274" s="53"/>
      <c r="S274" s="53"/>
      <c r="T274" s="53"/>
      <c r="U274" s="88"/>
      <c r="V274" s="78"/>
      <c r="W274" s="78"/>
      <c r="X274" s="53"/>
      <c r="Y274" s="53"/>
      <c r="Z274" s="53"/>
      <c r="AA274" s="53"/>
      <c r="AB274" s="53"/>
      <c r="AC274" s="78"/>
      <c r="AD274" s="78"/>
      <c r="AE274" s="53"/>
      <c r="AF274" s="53"/>
      <c r="AG274" s="53"/>
    </row>
    <row r="275" spans="1:34" x14ac:dyDescent="0.2">
      <c r="A275" s="605"/>
      <c r="B275" s="177"/>
      <c r="C275" s="177"/>
      <c r="D275" s="53"/>
      <c r="E275" s="53"/>
      <c r="F275" s="53"/>
      <c r="G275" s="88"/>
      <c r="H275" s="78"/>
      <c r="I275" s="78"/>
      <c r="J275" s="77"/>
      <c r="K275" s="53"/>
      <c r="L275" s="53"/>
      <c r="M275" s="53"/>
      <c r="N275" s="88"/>
      <c r="O275" s="78"/>
      <c r="P275" s="78"/>
      <c r="Q275" s="53"/>
      <c r="R275" s="53"/>
      <c r="S275" s="53"/>
      <c r="T275" s="53"/>
      <c r="U275" s="88"/>
      <c r="V275" s="78"/>
      <c r="W275" s="78"/>
      <c r="X275" s="53"/>
      <c r="Y275" s="53"/>
      <c r="Z275" s="53"/>
      <c r="AA275" s="53"/>
      <c r="AB275" s="53"/>
      <c r="AC275" s="78"/>
      <c r="AD275" s="78"/>
      <c r="AE275" s="53"/>
      <c r="AF275" s="53"/>
      <c r="AG275" s="53"/>
    </row>
    <row r="276" spans="1:34" x14ac:dyDescent="0.2">
      <c r="A276" s="605"/>
      <c r="B276" s="177"/>
      <c r="C276" s="177"/>
      <c r="D276" s="53"/>
      <c r="E276" s="53"/>
      <c r="F276" s="53"/>
      <c r="G276" s="88"/>
      <c r="H276" s="78"/>
      <c r="I276" s="78"/>
      <c r="J276" s="77"/>
      <c r="K276" s="53"/>
      <c r="L276" s="53"/>
      <c r="M276" s="53"/>
      <c r="N276" s="88"/>
      <c r="O276" s="78"/>
      <c r="P276" s="78"/>
      <c r="Q276" s="53"/>
      <c r="R276" s="53"/>
      <c r="S276" s="53"/>
      <c r="T276" s="53"/>
      <c r="U276" s="88"/>
      <c r="V276" s="78"/>
      <c r="W276" s="78"/>
      <c r="X276" s="53"/>
      <c r="Y276" s="53"/>
      <c r="Z276" s="53"/>
      <c r="AA276" s="53"/>
      <c r="AB276" s="53"/>
      <c r="AC276" s="78"/>
      <c r="AD276" s="78"/>
      <c r="AE276" s="53"/>
      <c r="AF276" s="53"/>
      <c r="AG276" s="53"/>
    </row>
    <row r="277" spans="1:34" x14ac:dyDescent="0.2">
      <c r="A277" s="605"/>
      <c r="B277" s="177"/>
      <c r="C277" s="177"/>
      <c r="D277" s="53"/>
      <c r="E277" s="53"/>
      <c r="F277" s="53"/>
      <c r="G277" s="88"/>
      <c r="H277" s="78"/>
      <c r="I277" s="78"/>
      <c r="J277" s="77"/>
      <c r="K277" s="53"/>
      <c r="L277" s="53"/>
      <c r="M277" s="53"/>
      <c r="N277" s="88"/>
      <c r="O277" s="78"/>
      <c r="P277" s="78"/>
      <c r="Q277" s="53"/>
      <c r="R277" s="53"/>
      <c r="S277" s="53"/>
      <c r="T277" s="53"/>
      <c r="U277" s="88"/>
      <c r="V277" s="78"/>
      <c r="W277" s="78"/>
      <c r="X277" s="53"/>
      <c r="Y277" s="53"/>
      <c r="Z277" s="53"/>
      <c r="AA277" s="53"/>
      <c r="AB277" s="53"/>
      <c r="AC277" s="78"/>
      <c r="AD277" s="78"/>
      <c r="AE277" s="53"/>
      <c r="AF277" s="53"/>
      <c r="AG277" s="53"/>
    </row>
    <row r="278" spans="1:34" x14ac:dyDescent="0.2">
      <c r="A278" s="605"/>
      <c r="B278" s="177"/>
      <c r="C278" s="177"/>
      <c r="D278" s="53"/>
      <c r="E278" s="53"/>
      <c r="F278" s="53"/>
      <c r="G278" s="88"/>
      <c r="H278" s="78"/>
      <c r="I278" s="78"/>
      <c r="J278" s="77"/>
      <c r="K278" s="53"/>
      <c r="L278" s="53"/>
      <c r="M278" s="53"/>
      <c r="N278" s="88"/>
      <c r="O278" s="78"/>
      <c r="P278" s="78"/>
      <c r="Q278" s="53"/>
      <c r="R278" s="53"/>
      <c r="S278" s="53"/>
      <c r="T278" s="53"/>
      <c r="U278" s="88"/>
      <c r="V278" s="78"/>
      <c r="W278" s="78"/>
      <c r="X278" s="53"/>
      <c r="Y278" s="53"/>
      <c r="Z278" s="53"/>
      <c r="AA278" s="53"/>
      <c r="AB278" s="53"/>
      <c r="AC278" s="78"/>
      <c r="AD278" s="78"/>
      <c r="AE278" s="53"/>
      <c r="AF278" s="53"/>
      <c r="AG278" s="53"/>
    </row>
    <row r="279" spans="1:34" x14ac:dyDescent="0.2">
      <c r="A279" s="605"/>
      <c r="B279" s="177"/>
      <c r="C279" s="177"/>
      <c r="D279" s="53"/>
      <c r="E279" s="53"/>
      <c r="F279" s="53"/>
      <c r="G279" s="88"/>
      <c r="H279" s="78"/>
      <c r="I279" s="78"/>
      <c r="J279" s="77"/>
      <c r="K279" s="53"/>
      <c r="L279" s="53"/>
      <c r="M279" s="53"/>
      <c r="N279" s="88"/>
      <c r="O279" s="78"/>
      <c r="P279" s="78"/>
      <c r="Q279" s="53"/>
      <c r="R279" s="53"/>
      <c r="S279" s="53"/>
      <c r="T279" s="53"/>
      <c r="U279" s="88"/>
      <c r="V279" s="78"/>
      <c r="W279" s="78"/>
      <c r="X279" s="53"/>
      <c r="Y279" s="53"/>
      <c r="Z279" s="53"/>
      <c r="AA279" s="53"/>
      <c r="AB279" s="53"/>
      <c r="AC279" s="78"/>
      <c r="AD279" s="78"/>
      <c r="AE279" s="53"/>
      <c r="AF279" s="53"/>
      <c r="AG279" s="53"/>
    </row>
    <row r="280" spans="1:34" x14ac:dyDescent="0.2">
      <c r="A280" s="605"/>
      <c r="B280" s="177"/>
      <c r="C280" s="177"/>
      <c r="D280" s="53"/>
      <c r="E280" s="53"/>
      <c r="F280" s="53"/>
      <c r="G280" s="88"/>
      <c r="H280" s="78"/>
      <c r="I280" s="78"/>
      <c r="J280" s="77"/>
      <c r="K280" s="53"/>
      <c r="L280" s="53"/>
      <c r="M280" s="53"/>
      <c r="N280" s="88"/>
      <c r="O280" s="78"/>
      <c r="P280" s="78"/>
      <c r="Q280" s="53"/>
      <c r="R280" s="53"/>
      <c r="S280" s="53"/>
      <c r="T280" s="53"/>
      <c r="U280" s="88"/>
      <c r="V280" s="78"/>
      <c r="W280" s="78"/>
      <c r="X280" s="53"/>
      <c r="Y280" s="53"/>
      <c r="Z280" s="53"/>
      <c r="AA280" s="53"/>
      <c r="AB280" s="53"/>
      <c r="AC280" s="78"/>
      <c r="AD280" s="78"/>
      <c r="AE280" s="53"/>
      <c r="AF280" s="53"/>
      <c r="AG280" s="53"/>
    </row>
    <row r="281" spans="1:34" x14ac:dyDescent="0.2">
      <c r="A281" s="605"/>
      <c r="B281" s="177"/>
      <c r="C281" s="177"/>
      <c r="D281" s="53"/>
      <c r="E281" s="53"/>
      <c r="F281" s="53"/>
      <c r="G281" s="88"/>
      <c r="H281" s="78"/>
      <c r="I281" s="78"/>
      <c r="J281" s="77"/>
      <c r="K281" s="53"/>
      <c r="L281" s="53"/>
      <c r="M281" s="53"/>
      <c r="N281" s="88"/>
      <c r="O281" s="78"/>
      <c r="P281" s="78"/>
      <c r="Q281" s="53"/>
      <c r="R281" s="53"/>
      <c r="S281" s="53"/>
      <c r="T281" s="53"/>
      <c r="U281" s="88"/>
      <c r="V281" s="78"/>
      <c r="W281" s="78"/>
      <c r="X281" s="53"/>
      <c r="Y281" s="53"/>
      <c r="Z281" s="53"/>
      <c r="AA281" s="53"/>
      <c r="AB281" s="53"/>
      <c r="AC281" s="78"/>
      <c r="AD281" s="78"/>
      <c r="AE281" s="53"/>
      <c r="AF281" s="53"/>
      <c r="AG281" s="53"/>
    </row>
    <row r="282" spans="1:34" x14ac:dyDescent="0.2">
      <c r="A282" s="605"/>
      <c r="B282" s="177"/>
      <c r="C282" s="177"/>
      <c r="D282" s="53"/>
      <c r="E282" s="53"/>
      <c r="F282" s="53"/>
      <c r="G282" s="88"/>
      <c r="H282" s="78"/>
      <c r="I282" s="78"/>
      <c r="J282" s="77"/>
      <c r="K282" s="53"/>
      <c r="L282" s="53"/>
      <c r="M282" s="53"/>
      <c r="N282" s="88"/>
      <c r="O282" s="78"/>
      <c r="P282" s="78"/>
      <c r="Q282" s="53"/>
      <c r="R282" s="53"/>
      <c r="S282" s="53"/>
      <c r="T282" s="53"/>
      <c r="U282" s="88"/>
      <c r="V282" s="78"/>
      <c r="W282" s="78"/>
      <c r="X282" s="53"/>
      <c r="Y282" s="53"/>
      <c r="Z282" s="53"/>
      <c r="AA282" s="53"/>
      <c r="AB282" s="53"/>
      <c r="AC282" s="78"/>
      <c r="AD282" s="78"/>
      <c r="AE282" s="53"/>
      <c r="AF282" s="53"/>
      <c r="AG282" s="53"/>
    </row>
    <row r="283" spans="1:34" x14ac:dyDescent="0.2">
      <c r="A283" s="367"/>
      <c r="B283" s="367"/>
      <c r="C283" s="367"/>
      <c r="D283" s="336" t="s">
        <v>20</v>
      </c>
      <c r="E283" s="336" t="s">
        <v>22</v>
      </c>
      <c r="F283" s="336" t="s">
        <v>23</v>
      </c>
      <c r="G283" s="336" t="s">
        <v>23</v>
      </c>
      <c r="H283" s="336" t="s">
        <v>19</v>
      </c>
      <c r="I283" s="336" t="s">
        <v>20</v>
      </c>
      <c r="J283" s="336" t="s">
        <v>21</v>
      </c>
      <c r="K283" s="336" t="s">
        <v>20</v>
      </c>
      <c r="L283" s="336" t="s">
        <v>105</v>
      </c>
      <c r="M283" s="336" t="s">
        <v>23</v>
      </c>
      <c r="N283" s="336" t="s">
        <v>23</v>
      </c>
      <c r="O283" s="336" t="s">
        <v>19</v>
      </c>
      <c r="P283" s="336" t="s">
        <v>20</v>
      </c>
      <c r="Q283" s="336" t="s">
        <v>21</v>
      </c>
      <c r="R283" s="336" t="s">
        <v>20</v>
      </c>
      <c r="S283" s="336" t="s">
        <v>22</v>
      </c>
      <c r="T283" s="336" t="s">
        <v>23</v>
      </c>
      <c r="U283" s="336" t="s">
        <v>23</v>
      </c>
      <c r="V283" s="336" t="s">
        <v>19</v>
      </c>
      <c r="W283" s="336" t="s">
        <v>20</v>
      </c>
      <c r="X283" s="336" t="s">
        <v>21</v>
      </c>
      <c r="Y283" s="336" t="s">
        <v>20</v>
      </c>
      <c r="Z283" s="336" t="s">
        <v>105</v>
      </c>
      <c r="AA283" s="336" t="s">
        <v>23</v>
      </c>
      <c r="AB283" s="336" t="s">
        <v>23</v>
      </c>
      <c r="AC283" s="336" t="s">
        <v>19</v>
      </c>
      <c r="AD283" s="336" t="s">
        <v>20</v>
      </c>
      <c r="AE283" s="336" t="s">
        <v>21</v>
      </c>
      <c r="AF283" s="336" t="s">
        <v>20</v>
      </c>
      <c r="AG283" s="336" t="s">
        <v>22</v>
      </c>
      <c r="AH283" s="336" t="s">
        <v>23</v>
      </c>
    </row>
    <row r="284" spans="1:34" x14ac:dyDescent="0.2">
      <c r="A284" s="604" t="s">
        <v>154</v>
      </c>
      <c r="B284" s="177"/>
      <c r="C284" s="177"/>
      <c r="D284" s="53"/>
      <c r="E284" s="53"/>
      <c r="F284" s="78"/>
      <c r="G284" s="78"/>
      <c r="H284" s="53"/>
      <c r="I284" s="53"/>
      <c r="J284" s="53"/>
      <c r="K284" s="53"/>
      <c r="L284" s="53"/>
      <c r="M284" s="78"/>
      <c r="N284" s="78"/>
      <c r="O284" s="77"/>
      <c r="P284" s="53"/>
      <c r="Q284" s="53"/>
      <c r="R284" s="53"/>
      <c r="S284" s="333"/>
      <c r="T284" s="78"/>
      <c r="U284" s="335"/>
      <c r="V284" s="53"/>
      <c r="W284" s="53"/>
      <c r="X284" s="53"/>
      <c r="Y284" s="53"/>
      <c r="Z284" s="333"/>
      <c r="AA284" s="78"/>
      <c r="AB284" s="335"/>
      <c r="AC284" s="53"/>
      <c r="AD284" s="53"/>
      <c r="AE284" s="53"/>
      <c r="AF284" s="333"/>
      <c r="AG284" s="333"/>
      <c r="AH284" s="78"/>
    </row>
    <row r="285" spans="1:34" x14ac:dyDescent="0.2">
      <c r="A285" s="605"/>
      <c r="B285" s="177"/>
      <c r="C285" s="177"/>
      <c r="D285" s="53"/>
      <c r="E285" s="53"/>
      <c r="F285" s="78"/>
      <c r="G285" s="78"/>
      <c r="H285" s="53"/>
      <c r="I285" s="53"/>
      <c r="J285" s="53"/>
      <c r="K285" s="53"/>
      <c r="L285" s="53"/>
      <c r="M285" s="78"/>
      <c r="N285" s="78"/>
      <c r="O285" s="77"/>
      <c r="P285" s="53"/>
      <c r="Q285" s="53"/>
      <c r="R285" s="53"/>
      <c r="S285" s="333"/>
      <c r="T285" s="78"/>
      <c r="U285" s="335"/>
      <c r="V285" s="53"/>
      <c r="W285" s="53"/>
      <c r="X285" s="53"/>
      <c r="Y285" s="53"/>
      <c r="Z285" s="333"/>
      <c r="AA285" s="78"/>
      <c r="AB285" s="335"/>
      <c r="AC285" s="53"/>
      <c r="AD285" s="53"/>
      <c r="AE285" s="53"/>
      <c r="AF285" s="333"/>
      <c r="AG285" s="333"/>
      <c r="AH285" s="78"/>
    </row>
    <row r="286" spans="1:34" x14ac:dyDescent="0.2">
      <c r="A286" s="605"/>
      <c r="B286" s="177"/>
      <c r="C286" s="177"/>
      <c r="D286" s="53"/>
      <c r="E286" s="53"/>
      <c r="F286" s="78"/>
      <c r="G286" s="78"/>
      <c r="H286" s="53"/>
      <c r="I286" s="53"/>
      <c r="J286" s="53"/>
      <c r="K286" s="53"/>
      <c r="L286" s="53"/>
      <c r="M286" s="78"/>
      <c r="N286" s="78"/>
      <c r="O286" s="77"/>
      <c r="P286" s="53"/>
      <c r="Q286" s="53"/>
      <c r="R286" s="53"/>
      <c r="S286" s="333"/>
      <c r="T286" s="78"/>
      <c r="U286" s="335"/>
      <c r="V286" s="53"/>
      <c r="W286" s="53"/>
      <c r="X286" s="53"/>
      <c r="Y286" s="53"/>
      <c r="Z286" s="333"/>
      <c r="AA286" s="78"/>
      <c r="AB286" s="335"/>
      <c r="AC286" s="53"/>
      <c r="AD286" s="53"/>
      <c r="AE286" s="53"/>
      <c r="AF286" s="333"/>
      <c r="AG286" s="333"/>
      <c r="AH286" s="78"/>
    </row>
    <row r="287" spans="1:34" x14ac:dyDescent="0.2">
      <c r="A287" s="605"/>
      <c r="B287" s="177"/>
      <c r="C287" s="177"/>
      <c r="D287" s="53"/>
      <c r="E287" s="53"/>
      <c r="F287" s="78"/>
      <c r="G287" s="78"/>
      <c r="H287" s="53"/>
      <c r="I287" s="53"/>
      <c r="J287" s="53"/>
      <c r="K287" s="53"/>
      <c r="L287" s="53"/>
      <c r="M287" s="78"/>
      <c r="N287" s="78"/>
      <c r="O287" s="77"/>
      <c r="P287" s="53"/>
      <c r="Q287" s="53"/>
      <c r="R287" s="53"/>
      <c r="S287" s="333"/>
      <c r="T287" s="78"/>
      <c r="U287" s="335"/>
      <c r="V287" s="53"/>
      <c r="W287" s="53"/>
      <c r="X287" s="53"/>
      <c r="Y287" s="53"/>
      <c r="Z287" s="333"/>
      <c r="AA287" s="78"/>
      <c r="AB287" s="335"/>
      <c r="AC287" s="53"/>
      <c r="AD287" s="53"/>
      <c r="AE287" s="53"/>
      <c r="AF287" s="333"/>
      <c r="AG287" s="333"/>
      <c r="AH287" s="78"/>
    </row>
    <row r="288" spans="1:34" x14ac:dyDescent="0.2">
      <c r="A288" s="605"/>
      <c r="B288" s="177"/>
      <c r="C288" s="177"/>
      <c r="D288" s="53"/>
      <c r="E288" s="53"/>
      <c r="F288" s="78"/>
      <c r="G288" s="78"/>
      <c r="H288" s="53"/>
      <c r="I288" s="53"/>
      <c r="J288" s="53"/>
      <c r="K288" s="53"/>
      <c r="L288" s="53"/>
      <c r="M288" s="78"/>
      <c r="N288" s="78"/>
      <c r="O288" s="77"/>
      <c r="P288" s="53"/>
      <c r="Q288" s="53"/>
      <c r="R288" s="53"/>
      <c r="S288" s="333"/>
      <c r="T288" s="78"/>
      <c r="U288" s="335"/>
      <c r="V288" s="53"/>
      <c r="W288" s="53"/>
      <c r="X288" s="53"/>
      <c r="Y288" s="53"/>
      <c r="Z288" s="333"/>
      <c r="AA288" s="78"/>
      <c r="AB288" s="335"/>
      <c r="AC288" s="53"/>
      <c r="AD288" s="53"/>
      <c r="AE288" s="53"/>
      <c r="AF288" s="333"/>
      <c r="AG288" s="333"/>
      <c r="AH288" s="78"/>
    </row>
    <row r="289" spans="1:34" x14ac:dyDescent="0.2">
      <c r="A289" s="605"/>
      <c r="B289" s="177"/>
      <c r="C289" s="177"/>
      <c r="D289" s="53"/>
      <c r="E289" s="53"/>
      <c r="F289" s="78"/>
      <c r="G289" s="78"/>
      <c r="H289" s="53"/>
      <c r="I289" s="53"/>
      <c r="J289" s="53"/>
      <c r="K289" s="53"/>
      <c r="L289" s="53"/>
      <c r="M289" s="78"/>
      <c r="N289" s="78"/>
      <c r="O289" s="77"/>
      <c r="P289" s="53"/>
      <c r="Q289" s="53"/>
      <c r="R289" s="53"/>
      <c r="S289" s="333"/>
      <c r="T289" s="78"/>
      <c r="U289" s="335"/>
      <c r="V289" s="53"/>
      <c r="W289" s="53"/>
      <c r="X289" s="53"/>
      <c r="Y289" s="53"/>
      <c r="Z289" s="333"/>
      <c r="AA289" s="78"/>
      <c r="AB289" s="335"/>
      <c r="AC289" s="53"/>
      <c r="AD289" s="53"/>
      <c r="AE289" s="53"/>
      <c r="AF289" s="333"/>
      <c r="AG289" s="333"/>
      <c r="AH289" s="78"/>
    </row>
    <row r="290" spans="1:34" ht="12.75" customHeight="1" x14ac:dyDescent="0.2">
      <c r="A290" s="605"/>
      <c r="B290" s="177"/>
      <c r="C290" s="177"/>
      <c r="D290" s="53"/>
      <c r="E290" s="53"/>
      <c r="F290" s="78"/>
      <c r="G290" s="78"/>
      <c r="H290" s="53"/>
      <c r="I290" s="53"/>
      <c r="J290" s="53"/>
      <c r="K290" s="53"/>
      <c r="L290" s="53"/>
      <c r="M290" s="78"/>
      <c r="N290" s="78"/>
      <c r="O290" s="77"/>
      <c r="P290" s="53"/>
      <c r="Q290" s="53"/>
      <c r="R290" s="53"/>
      <c r="S290" s="333"/>
      <c r="T290" s="78"/>
      <c r="U290" s="335"/>
      <c r="V290" s="53"/>
      <c r="W290" s="53"/>
      <c r="X290" s="53"/>
      <c r="Y290" s="53"/>
      <c r="Z290" s="333"/>
      <c r="AA290" s="78"/>
      <c r="AB290" s="335"/>
      <c r="AC290" s="53"/>
      <c r="AD290" s="53"/>
      <c r="AE290" s="53"/>
      <c r="AF290" s="333"/>
      <c r="AG290" s="333"/>
      <c r="AH290" s="78"/>
    </row>
    <row r="291" spans="1:34" x14ac:dyDescent="0.2">
      <c r="A291" s="605"/>
      <c r="B291" s="177"/>
      <c r="C291" s="177"/>
      <c r="D291" s="53"/>
      <c r="E291" s="53"/>
      <c r="F291" s="78"/>
      <c r="G291" s="78"/>
      <c r="H291" s="53"/>
      <c r="I291" s="53"/>
      <c r="J291" s="53"/>
      <c r="K291" s="53"/>
      <c r="L291" s="53"/>
      <c r="M291" s="78"/>
      <c r="N291" s="78"/>
      <c r="O291" s="77"/>
      <c r="P291" s="53"/>
      <c r="Q291" s="53"/>
      <c r="R291" s="53"/>
      <c r="S291" s="333"/>
      <c r="T291" s="78"/>
      <c r="U291" s="335"/>
      <c r="V291" s="53"/>
      <c r="W291" s="53"/>
      <c r="X291" s="53"/>
      <c r="Y291" s="53"/>
      <c r="Z291" s="333"/>
      <c r="AA291" s="78"/>
      <c r="AB291" s="335"/>
      <c r="AC291" s="53"/>
      <c r="AD291" s="53"/>
      <c r="AE291" s="53"/>
      <c r="AF291" s="333"/>
      <c r="AG291" s="333"/>
      <c r="AH291" s="78"/>
    </row>
    <row r="292" spans="1:34" x14ac:dyDescent="0.2">
      <c r="A292" s="605"/>
      <c r="B292" s="177"/>
      <c r="C292" s="177"/>
      <c r="D292" s="53"/>
      <c r="E292" s="53"/>
      <c r="F292" s="78"/>
      <c r="G292" s="78"/>
      <c r="H292" s="53"/>
      <c r="I292" s="53"/>
      <c r="J292" s="53"/>
      <c r="K292" s="53"/>
      <c r="L292" s="53"/>
      <c r="M292" s="78"/>
      <c r="N292" s="78"/>
      <c r="O292" s="77"/>
      <c r="P292" s="53"/>
      <c r="Q292" s="53"/>
      <c r="R292" s="53"/>
      <c r="S292" s="333"/>
      <c r="T292" s="78"/>
      <c r="U292" s="335"/>
      <c r="V292" s="53"/>
      <c r="W292" s="53"/>
      <c r="X292" s="53"/>
      <c r="Y292" s="53"/>
      <c r="Z292" s="333"/>
      <c r="AA292" s="78"/>
      <c r="AB292" s="335"/>
      <c r="AC292" s="53"/>
      <c r="AD292" s="53"/>
      <c r="AE292" s="53"/>
      <c r="AF292" s="333"/>
      <c r="AG292" s="333"/>
      <c r="AH292" s="78"/>
    </row>
    <row r="293" spans="1:34" x14ac:dyDescent="0.2">
      <c r="A293" s="605"/>
      <c r="B293" s="177"/>
      <c r="C293" s="177"/>
      <c r="D293" s="53"/>
      <c r="E293" s="53"/>
      <c r="F293" s="78"/>
      <c r="G293" s="78"/>
      <c r="H293" s="53"/>
      <c r="I293" s="53"/>
      <c r="J293" s="53"/>
      <c r="K293" s="53"/>
      <c r="L293" s="53"/>
      <c r="M293" s="78"/>
      <c r="N293" s="78"/>
      <c r="O293" s="77"/>
      <c r="P293" s="53"/>
      <c r="Q293" s="53"/>
      <c r="R293" s="53"/>
      <c r="S293" s="333"/>
      <c r="T293" s="78"/>
      <c r="U293" s="335"/>
      <c r="V293" s="53"/>
      <c r="W293" s="53"/>
      <c r="X293" s="53"/>
      <c r="Y293" s="53"/>
      <c r="Z293" s="333"/>
      <c r="AA293" s="78"/>
      <c r="AB293" s="335"/>
      <c r="AC293" s="53"/>
      <c r="AD293" s="53"/>
      <c r="AE293" s="53"/>
      <c r="AF293" s="333"/>
      <c r="AG293" s="333"/>
      <c r="AH293" s="78"/>
    </row>
    <row r="294" spans="1:34" x14ac:dyDescent="0.2">
      <c r="A294" s="605"/>
      <c r="B294" s="177"/>
      <c r="C294" s="177"/>
      <c r="D294" s="53"/>
      <c r="E294" s="53"/>
      <c r="F294" s="78"/>
      <c r="G294" s="78"/>
      <c r="H294" s="53"/>
      <c r="I294" s="53"/>
      <c r="J294" s="53"/>
      <c r="K294" s="53"/>
      <c r="L294" s="53"/>
      <c r="M294" s="78"/>
      <c r="N294" s="78"/>
      <c r="O294" s="77"/>
      <c r="P294" s="53"/>
      <c r="Q294" s="53"/>
      <c r="R294" s="53"/>
      <c r="S294" s="333"/>
      <c r="T294" s="78"/>
      <c r="U294" s="335"/>
      <c r="V294" s="53"/>
      <c r="W294" s="53"/>
      <c r="X294" s="53"/>
      <c r="Y294" s="53"/>
      <c r="Z294" s="333"/>
      <c r="AA294" s="78"/>
      <c r="AB294" s="335"/>
      <c r="AC294" s="53"/>
      <c r="AD294" s="53"/>
      <c r="AE294" s="53"/>
      <c r="AF294" s="333"/>
      <c r="AG294" s="333"/>
      <c r="AH294" s="78"/>
    </row>
    <row r="295" spans="1:34" x14ac:dyDescent="0.2">
      <c r="A295" s="605"/>
      <c r="B295" s="177"/>
      <c r="C295" s="177"/>
      <c r="D295" s="53"/>
      <c r="E295" s="53"/>
      <c r="F295" s="78"/>
      <c r="G295" s="78"/>
      <c r="H295" s="53"/>
      <c r="I295" s="53"/>
      <c r="J295" s="53"/>
      <c r="K295" s="53"/>
      <c r="L295" s="53"/>
      <c r="M295" s="78"/>
      <c r="N295" s="78"/>
      <c r="O295" s="77"/>
      <c r="P295" s="53"/>
      <c r="Q295" s="53"/>
      <c r="R295" s="53"/>
      <c r="S295" s="333"/>
      <c r="T295" s="78"/>
      <c r="U295" s="335"/>
      <c r="V295" s="53"/>
      <c r="W295" s="53"/>
      <c r="X295" s="53"/>
      <c r="Y295" s="53"/>
      <c r="Z295" s="333"/>
      <c r="AA295" s="78"/>
      <c r="AB295" s="335"/>
      <c r="AC295" s="53"/>
      <c r="AD295" s="53"/>
      <c r="AE295" s="53"/>
      <c r="AF295" s="333"/>
      <c r="AG295" s="333"/>
      <c r="AH295" s="78"/>
    </row>
    <row r="296" spans="1:34" x14ac:dyDescent="0.2">
      <c r="A296" s="605"/>
      <c r="B296" s="177"/>
      <c r="C296" s="177"/>
      <c r="D296" s="53"/>
      <c r="E296" s="53"/>
      <c r="F296" s="78"/>
      <c r="G296" s="78"/>
      <c r="H296" s="53"/>
      <c r="I296" s="53"/>
      <c r="J296" s="53"/>
      <c r="K296" s="53"/>
      <c r="L296" s="53"/>
      <c r="M296" s="78"/>
      <c r="N296" s="78"/>
      <c r="O296" s="77"/>
      <c r="P296" s="53"/>
      <c r="Q296" s="53"/>
      <c r="R296" s="53"/>
      <c r="S296" s="333"/>
      <c r="T296" s="78"/>
      <c r="U296" s="335"/>
      <c r="V296" s="53"/>
      <c r="W296" s="53"/>
      <c r="X296" s="53"/>
      <c r="Y296" s="53"/>
      <c r="Z296" s="333"/>
      <c r="AA296" s="78"/>
      <c r="AB296" s="335"/>
      <c r="AC296" s="53"/>
      <c r="AD296" s="53"/>
      <c r="AE296" s="53"/>
      <c r="AF296" s="333"/>
      <c r="AG296" s="333"/>
      <c r="AH296" s="78"/>
    </row>
    <row r="297" spans="1:34" x14ac:dyDescent="0.2">
      <c r="A297" s="605"/>
      <c r="B297" s="177"/>
      <c r="C297" s="177"/>
      <c r="D297" s="53"/>
      <c r="E297" s="53"/>
      <c r="F297" s="78"/>
      <c r="G297" s="78"/>
      <c r="H297" s="53"/>
      <c r="I297" s="53"/>
      <c r="J297" s="53"/>
      <c r="K297" s="53"/>
      <c r="L297" s="53"/>
      <c r="M297" s="78"/>
      <c r="N297" s="78"/>
      <c r="O297" s="77"/>
      <c r="P297" s="53"/>
      <c r="Q297" s="53"/>
      <c r="R297" s="53"/>
      <c r="S297" s="333"/>
      <c r="T297" s="78"/>
      <c r="U297" s="335"/>
      <c r="V297" s="53"/>
      <c r="W297" s="53"/>
      <c r="X297" s="53"/>
      <c r="Y297" s="53"/>
      <c r="Z297" s="333"/>
      <c r="AA297" s="78"/>
      <c r="AB297" s="335"/>
      <c r="AC297" s="53"/>
      <c r="AD297" s="53"/>
      <c r="AE297" s="53"/>
      <c r="AF297" s="333"/>
      <c r="AG297" s="333"/>
      <c r="AH297" s="78"/>
    </row>
    <row r="298" spans="1:34" x14ac:dyDescent="0.2">
      <c r="A298" s="605"/>
      <c r="B298" s="177"/>
      <c r="C298" s="177"/>
      <c r="D298" s="53"/>
      <c r="E298" s="53"/>
      <c r="F298" s="78"/>
      <c r="G298" s="78"/>
      <c r="H298" s="53"/>
      <c r="I298" s="53"/>
      <c r="J298" s="53"/>
      <c r="K298" s="53"/>
      <c r="L298" s="53"/>
      <c r="M298" s="78"/>
      <c r="N298" s="78"/>
      <c r="O298" s="77"/>
      <c r="P298" s="53"/>
      <c r="Q298" s="53"/>
      <c r="R298" s="53"/>
      <c r="S298" s="333"/>
      <c r="T298" s="78"/>
      <c r="U298" s="335"/>
      <c r="V298" s="53"/>
      <c r="W298" s="53"/>
      <c r="X298" s="53"/>
      <c r="Y298" s="53"/>
      <c r="Z298" s="333"/>
      <c r="AA298" s="78"/>
      <c r="AB298" s="335"/>
      <c r="AC298" s="53"/>
      <c r="AD298" s="53"/>
      <c r="AE298" s="53"/>
      <c r="AF298" s="333"/>
      <c r="AG298" s="333"/>
      <c r="AH298" s="78"/>
    </row>
    <row r="299" spans="1:34" x14ac:dyDescent="0.2">
      <c r="A299" s="605"/>
      <c r="B299" s="177"/>
      <c r="C299" s="177"/>
      <c r="D299" s="53"/>
      <c r="E299" s="53"/>
      <c r="F299" s="78"/>
      <c r="G299" s="78"/>
      <c r="H299" s="53"/>
      <c r="I299" s="53"/>
      <c r="J299" s="53"/>
      <c r="K299" s="53"/>
      <c r="L299" s="53"/>
      <c r="M299" s="78"/>
      <c r="N299" s="78"/>
      <c r="O299" s="77"/>
      <c r="P299" s="53"/>
      <c r="Q299" s="53"/>
      <c r="R299" s="53"/>
      <c r="S299" s="333"/>
      <c r="T299" s="78"/>
      <c r="U299" s="335"/>
      <c r="V299" s="53"/>
      <c r="W299" s="53"/>
      <c r="X299" s="53"/>
      <c r="Y299" s="53"/>
      <c r="Z299" s="333"/>
      <c r="AA299" s="78"/>
      <c r="AB299" s="335"/>
      <c r="AC299" s="53"/>
      <c r="AD299" s="53"/>
      <c r="AE299" s="53"/>
      <c r="AF299" s="333"/>
      <c r="AG299" s="333"/>
      <c r="AH299" s="78"/>
    </row>
    <row r="300" spans="1:34" x14ac:dyDescent="0.2">
      <c r="A300" s="605"/>
      <c r="B300" s="177"/>
      <c r="C300" s="177"/>
      <c r="D300" s="53"/>
      <c r="E300" s="53"/>
      <c r="F300" s="78"/>
      <c r="G300" s="78"/>
      <c r="H300" s="53"/>
      <c r="I300" s="53"/>
      <c r="J300" s="53"/>
      <c r="K300" s="53"/>
      <c r="L300" s="53"/>
      <c r="M300" s="78"/>
      <c r="N300" s="78"/>
      <c r="O300" s="77"/>
      <c r="P300" s="53"/>
      <c r="Q300" s="53"/>
      <c r="R300" s="53"/>
      <c r="S300" s="333"/>
      <c r="T300" s="78"/>
      <c r="U300" s="335"/>
      <c r="V300" s="53"/>
      <c r="W300" s="53"/>
      <c r="X300" s="53"/>
      <c r="Y300" s="53"/>
      <c r="Z300" s="333"/>
      <c r="AA300" s="78"/>
      <c r="AB300" s="335"/>
      <c r="AC300" s="53"/>
      <c r="AD300" s="53"/>
      <c r="AE300" s="53"/>
      <c r="AF300" s="333"/>
      <c r="AG300" s="333"/>
      <c r="AH300" s="78"/>
    </row>
    <row r="301" spans="1:34" x14ac:dyDescent="0.2">
      <c r="A301" s="605"/>
      <c r="B301" s="177"/>
      <c r="C301" s="177"/>
      <c r="D301" s="53"/>
      <c r="E301" s="53"/>
      <c r="F301" s="78"/>
      <c r="G301" s="78"/>
      <c r="H301" s="53"/>
      <c r="I301" s="53"/>
      <c r="J301" s="53"/>
      <c r="K301" s="53"/>
      <c r="L301" s="53"/>
      <c r="M301" s="78"/>
      <c r="N301" s="78"/>
      <c r="O301" s="77"/>
      <c r="P301" s="53"/>
      <c r="Q301" s="53"/>
      <c r="R301" s="53"/>
      <c r="S301" s="333"/>
      <c r="T301" s="78"/>
      <c r="U301" s="335"/>
      <c r="V301" s="53"/>
      <c r="W301" s="53"/>
      <c r="X301" s="53"/>
      <c r="Y301" s="53"/>
      <c r="Z301" s="333"/>
      <c r="AA301" s="78"/>
      <c r="AB301" s="335"/>
      <c r="AC301" s="53"/>
      <c r="AD301" s="53"/>
      <c r="AE301" s="53"/>
      <c r="AF301" s="333"/>
      <c r="AG301" s="333"/>
      <c r="AH301" s="78"/>
    </row>
    <row r="302" spans="1:34" x14ac:dyDescent="0.2">
      <c r="A302" s="605"/>
      <c r="B302" s="177"/>
      <c r="C302" s="177"/>
      <c r="D302" s="53"/>
      <c r="E302" s="53"/>
      <c r="F302" s="78"/>
      <c r="G302" s="78"/>
      <c r="H302" s="53"/>
      <c r="I302" s="53"/>
      <c r="J302" s="53"/>
      <c r="K302" s="53"/>
      <c r="L302" s="53"/>
      <c r="M302" s="78"/>
      <c r="N302" s="78"/>
      <c r="O302" s="77"/>
      <c r="P302" s="53"/>
      <c r="Q302" s="53"/>
      <c r="R302" s="53"/>
      <c r="S302" s="333"/>
      <c r="T302" s="78"/>
      <c r="U302" s="335"/>
      <c r="V302" s="53"/>
      <c r="W302" s="53"/>
      <c r="X302" s="53"/>
      <c r="Y302" s="53"/>
      <c r="Z302" s="333"/>
      <c r="AA302" s="78"/>
      <c r="AB302" s="335"/>
      <c r="AC302" s="53"/>
      <c r="AD302" s="53"/>
      <c r="AE302" s="53"/>
      <c r="AF302" s="333"/>
      <c r="AG302" s="333"/>
      <c r="AH302" s="78"/>
    </row>
    <row r="303" spans="1:34" x14ac:dyDescent="0.2">
      <c r="A303" s="605"/>
      <c r="B303" s="177"/>
      <c r="C303" s="177"/>
      <c r="D303" s="53"/>
      <c r="E303" s="53"/>
      <c r="F303" s="78"/>
      <c r="G303" s="78"/>
      <c r="H303" s="53"/>
      <c r="I303" s="53"/>
      <c r="J303" s="53"/>
      <c r="K303" s="53"/>
      <c r="L303" s="53"/>
      <c r="M303" s="78"/>
      <c r="N303" s="78"/>
      <c r="O303" s="77"/>
      <c r="P303" s="53"/>
      <c r="Q303" s="53"/>
      <c r="R303" s="53"/>
      <c r="S303" s="333"/>
      <c r="T303" s="78"/>
      <c r="U303" s="335"/>
      <c r="V303" s="53"/>
      <c r="W303" s="53"/>
      <c r="X303" s="53"/>
      <c r="Y303" s="53"/>
      <c r="Z303" s="333"/>
      <c r="AA303" s="78"/>
      <c r="AB303" s="335"/>
      <c r="AC303" s="53"/>
      <c r="AD303" s="53"/>
      <c r="AE303" s="53"/>
      <c r="AF303" s="333"/>
      <c r="AG303" s="333"/>
      <c r="AH303" s="78"/>
    </row>
    <row r="304" spans="1:34" x14ac:dyDescent="0.2">
      <c r="A304" s="605"/>
      <c r="B304" s="177"/>
      <c r="C304" s="177"/>
      <c r="D304" s="53"/>
      <c r="E304" s="53"/>
      <c r="F304" s="78"/>
      <c r="G304" s="78"/>
      <c r="H304" s="53"/>
      <c r="I304" s="53"/>
      <c r="J304" s="53"/>
      <c r="K304" s="53"/>
      <c r="L304" s="53"/>
      <c r="M304" s="78"/>
      <c r="N304" s="78"/>
      <c r="O304" s="77"/>
      <c r="P304" s="53"/>
      <c r="Q304" s="53"/>
      <c r="R304" s="53"/>
      <c r="S304" s="333"/>
      <c r="T304" s="78"/>
      <c r="U304" s="335"/>
      <c r="V304" s="53"/>
      <c r="W304" s="53"/>
      <c r="X304" s="53"/>
      <c r="Y304" s="53"/>
      <c r="Z304" s="333"/>
      <c r="AA304" s="78"/>
      <c r="AB304" s="335"/>
      <c r="AC304" s="53"/>
      <c r="AD304" s="53"/>
      <c r="AE304" s="53"/>
      <c r="AF304" s="333"/>
      <c r="AG304" s="333"/>
      <c r="AH304" s="78"/>
    </row>
    <row r="305" spans="1:35" x14ac:dyDescent="0.2">
      <c r="A305" s="605"/>
      <c r="B305" s="177"/>
      <c r="C305" s="177"/>
      <c r="D305" s="53"/>
      <c r="E305" s="53"/>
      <c r="F305" s="78"/>
      <c r="G305" s="78"/>
      <c r="H305" s="53"/>
      <c r="I305" s="53"/>
      <c r="J305" s="53"/>
      <c r="K305" s="53"/>
      <c r="L305" s="53"/>
      <c r="M305" s="78"/>
      <c r="N305" s="78"/>
      <c r="O305" s="77"/>
      <c r="P305" s="53"/>
      <c r="Q305" s="53"/>
      <c r="R305" s="53"/>
      <c r="S305" s="333"/>
      <c r="T305" s="78"/>
      <c r="U305" s="335"/>
      <c r="V305" s="53"/>
      <c r="W305" s="53"/>
      <c r="X305" s="53"/>
      <c r="Y305" s="53"/>
      <c r="Z305" s="333"/>
      <c r="AA305" s="78"/>
      <c r="AB305" s="335"/>
      <c r="AC305" s="53"/>
      <c r="AD305" s="53"/>
      <c r="AE305" s="53"/>
      <c r="AF305" s="333"/>
      <c r="AG305" s="333"/>
      <c r="AH305" s="78"/>
    </row>
    <row r="306" spans="1:35" x14ac:dyDescent="0.2">
      <c r="A306" s="605"/>
      <c r="B306" s="177"/>
      <c r="C306" s="177"/>
      <c r="D306" s="53"/>
      <c r="E306" s="53"/>
      <c r="F306" s="78"/>
      <c r="G306" s="78"/>
      <c r="H306" s="53"/>
      <c r="I306" s="53"/>
      <c r="J306" s="53"/>
      <c r="K306" s="53"/>
      <c r="L306" s="53"/>
      <c r="M306" s="78"/>
      <c r="N306" s="78"/>
      <c r="O306" s="77"/>
      <c r="P306" s="53"/>
      <c r="Q306" s="53"/>
      <c r="R306" s="53"/>
      <c r="S306" s="333"/>
      <c r="T306" s="78"/>
      <c r="U306" s="335"/>
      <c r="V306" s="53"/>
      <c r="W306" s="53"/>
      <c r="X306" s="53"/>
      <c r="Y306" s="53"/>
      <c r="Z306" s="333"/>
      <c r="AA306" s="78"/>
      <c r="AB306" s="335"/>
      <c r="AC306" s="53"/>
      <c r="AD306" s="53"/>
      <c r="AE306" s="53"/>
      <c r="AF306" s="333"/>
      <c r="AG306" s="333"/>
      <c r="AH306" s="78"/>
    </row>
    <row r="307" spans="1:35" x14ac:dyDescent="0.2">
      <c r="A307" s="605"/>
      <c r="B307" s="177"/>
      <c r="C307" s="177"/>
      <c r="D307" s="53"/>
      <c r="E307" s="53"/>
      <c r="F307" s="78"/>
      <c r="G307" s="78"/>
      <c r="H307" s="53"/>
      <c r="I307" s="53"/>
      <c r="J307" s="53"/>
      <c r="K307" s="53"/>
      <c r="L307" s="53"/>
      <c r="M307" s="78"/>
      <c r="N307" s="78"/>
      <c r="O307" s="77"/>
      <c r="P307" s="53"/>
      <c r="Q307" s="53"/>
      <c r="R307" s="53"/>
      <c r="S307" s="333"/>
      <c r="T307" s="78"/>
      <c r="U307" s="335"/>
      <c r="V307" s="53"/>
      <c r="W307" s="53"/>
      <c r="X307" s="53"/>
      <c r="Y307" s="53"/>
      <c r="Z307" s="333"/>
      <c r="AA307" s="78"/>
      <c r="AB307" s="335"/>
      <c r="AC307" s="53"/>
      <c r="AD307" s="53"/>
      <c r="AE307" s="53"/>
      <c r="AF307" s="333"/>
      <c r="AG307" s="333"/>
      <c r="AH307" s="78"/>
    </row>
    <row r="308" spans="1:35" x14ac:dyDescent="0.2">
      <c r="A308" s="605"/>
      <c r="B308" s="177"/>
      <c r="C308" s="177"/>
      <c r="D308" s="53"/>
      <c r="E308" s="53"/>
      <c r="F308" s="78"/>
      <c r="G308" s="78"/>
      <c r="H308" s="53"/>
      <c r="I308" s="53"/>
      <c r="J308" s="53"/>
      <c r="K308" s="53"/>
      <c r="L308" s="53"/>
      <c r="M308" s="78"/>
      <c r="N308" s="78"/>
      <c r="O308" s="77"/>
      <c r="P308" s="53"/>
      <c r="Q308" s="53"/>
      <c r="R308" s="53"/>
      <c r="S308" s="333"/>
      <c r="T308" s="78"/>
      <c r="U308" s="335"/>
      <c r="V308" s="53"/>
      <c r="W308" s="53"/>
      <c r="X308" s="53"/>
      <c r="Y308" s="53"/>
      <c r="Z308" s="333"/>
      <c r="AA308" s="78"/>
      <c r="AB308" s="335"/>
      <c r="AC308" s="53"/>
      <c r="AD308" s="53"/>
      <c r="AE308" s="53"/>
      <c r="AF308" s="333"/>
      <c r="AG308" s="333"/>
      <c r="AH308" s="78"/>
    </row>
    <row r="309" spans="1:35" x14ac:dyDescent="0.2">
      <c r="A309" s="605"/>
      <c r="B309" s="177"/>
      <c r="C309" s="177"/>
      <c r="D309" s="53"/>
      <c r="E309" s="53"/>
      <c r="F309" s="78"/>
      <c r="G309" s="78"/>
      <c r="H309" s="53"/>
      <c r="I309" s="53"/>
      <c r="J309" s="53"/>
      <c r="K309" s="53"/>
      <c r="L309" s="53"/>
      <c r="M309" s="78"/>
      <c r="N309" s="78"/>
      <c r="O309" s="77"/>
      <c r="P309" s="53"/>
      <c r="Q309" s="53"/>
      <c r="R309" s="53"/>
      <c r="S309" s="333"/>
      <c r="T309" s="78"/>
      <c r="U309" s="335"/>
      <c r="V309" s="53"/>
      <c r="W309" s="53"/>
      <c r="X309" s="53"/>
      <c r="Y309" s="53"/>
      <c r="Z309" s="333"/>
      <c r="AA309" s="78"/>
      <c r="AB309" s="335"/>
      <c r="AC309" s="53"/>
      <c r="AD309" s="53"/>
      <c r="AE309" s="53"/>
      <c r="AF309" s="333"/>
      <c r="AG309" s="333"/>
      <c r="AH309" s="78"/>
    </row>
    <row r="310" spans="1:35" x14ac:dyDescent="0.2">
      <c r="A310" s="605"/>
      <c r="B310" s="177"/>
      <c r="C310" s="177"/>
      <c r="D310" s="53"/>
      <c r="E310" s="53"/>
      <c r="F310" s="78"/>
      <c r="G310" s="78"/>
      <c r="H310" s="53"/>
      <c r="I310" s="53"/>
      <c r="J310" s="53"/>
      <c r="K310" s="53"/>
      <c r="L310" s="53"/>
      <c r="M310" s="78"/>
      <c r="N310" s="78"/>
      <c r="O310" s="77"/>
      <c r="P310" s="53"/>
      <c r="Q310" s="53"/>
      <c r="R310" s="53"/>
      <c r="S310" s="333"/>
      <c r="T310" s="78"/>
      <c r="U310" s="335"/>
      <c r="V310" s="53"/>
      <c r="W310" s="53"/>
      <c r="X310" s="53"/>
      <c r="Y310" s="53"/>
      <c r="Z310" s="333"/>
      <c r="AA310" s="78"/>
      <c r="AB310" s="335"/>
      <c r="AC310" s="53"/>
      <c r="AD310" s="53"/>
      <c r="AE310" s="53"/>
      <c r="AF310" s="333"/>
      <c r="AG310" s="333"/>
      <c r="AH310" s="78"/>
    </row>
    <row r="311" spans="1:35" x14ac:dyDescent="0.2">
      <c r="A311" s="605"/>
      <c r="B311" s="177"/>
      <c r="C311" s="177"/>
      <c r="D311" s="53"/>
      <c r="E311" s="53"/>
      <c r="F311" s="78"/>
      <c r="G311" s="78"/>
      <c r="H311" s="53"/>
      <c r="I311" s="53"/>
      <c r="J311" s="53"/>
      <c r="K311" s="53"/>
      <c r="L311" s="53"/>
      <c r="M311" s="78"/>
      <c r="N311" s="78"/>
      <c r="O311" s="77"/>
      <c r="P311" s="53"/>
      <c r="Q311" s="53"/>
      <c r="R311" s="53"/>
      <c r="S311" s="333"/>
      <c r="T311" s="78"/>
      <c r="U311" s="335"/>
      <c r="V311" s="53"/>
      <c r="W311" s="53"/>
      <c r="X311" s="53"/>
      <c r="Y311" s="53"/>
      <c r="Z311" s="333"/>
      <c r="AA311" s="78"/>
      <c r="AB311" s="335"/>
      <c r="AC311" s="53"/>
      <c r="AD311" s="53"/>
      <c r="AE311" s="53"/>
      <c r="AF311" s="333"/>
      <c r="AG311" s="333"/>
      <c r="AH311" s="78"/>
    </row>
    <row r="312" spans="1:35" x14ac:dyDescent="0.2">
      <c r="A312" s="605"/>
      <c r="B312" s="177"/>
      <c r="C312" s="177"/>
      <c r="D312" s="53"/>
      <c r="E312" s="53"/>
      <c r="F312" s="78"/>
      <c r="G312" s="78"/>
      <c r="H312" s="53"/>
      <c r="I312" s="53"/>
      <c r="J312" s="53"/>
      <c r="K312" s="53"/>
      <c r="L312" s="53"/>
      <c r="M312" s="78"/>
      <c r="N312" s="78"/>
      <c r="O312" s="77"/>
      <c r="P312" s="53"/>
      <c r="Q312" s="53"/>
      <c r="R312" s="53"/>
      <c r="S312" s="333"/>
      <c r="T312" s="78"/>
      <c r="U312" s="335"/>
      <c r="V312" s="53"/>
      <c r="W312" s="53"/>
      <c r="X312" s="53"/>
      <c r="Y312" s="53"/>
      <c r="Z312" s="333"/>
      <c r="AA312" s="78"/>
      <c r="AB312" s="335"/>
      <c r="AC312" s="53"/>
      <c r="AD312" s="53"/>
      <c r="AE312" s="53"/>
      <c r="AF312" s="333"/>
      <c r="AG312" s="333"/>
      <c r="AH312" s="78"/>
    </row>
    <row r="313" spans="1:35" x14ac:dyDescent="0.2">
      <c r="A313" s="605"/>
      <c r="B313" s="177"/>
      <c r="C313" s="177"/>
      <c r="D313" s="53"/>
      <c r="E313" s="53"/>
      <c r="F313" s="78"/>
      <c r="G313" s="78"/>
      <c r="H313" s="53"/>
      <c r="I313" s="53"/>
      <c r="J313" s="53"/>
      <c r="K313" s="53"/>
      <c r="L313" s="53"/>
      <c r="M313" s="78"/>
      <c r="N313" s="78"/>
      <c r="O313" s="77"/>
      <c r="P313" s="53"/>
      <c r="Q313" s="53"/>
      <c r="R313" s="53"/>
      <c r="S313" s="333"/>
      <c r="T313" s="78"/>
      <c r="U313" s="335"/>
      <c r="V313" s="53"/>
      <c r="W313" s="53"/>
      <c r="X313" s="53"/>
      <c r="Y313" s="53"/>
      <c r="Z313" s="333"/>
      <c r="AA313" s="78"/>
      <c r="AB313" s="335"/>
      <c r="AC313" s="53"/>
      <c r="AD313" s="53"/>
      <c r="AE313" s="53"/>
      <c r="AF313" s="333"/>
      <c r="AG313" s="333"/>
      <c r="AH313" s="78"/>
    </row>
    <row r="314" spans="1:35" x14ac:dyDescent="0.2">
      <c r="A314" s="367"/>
      <c r="B314" s="367"/>
      <c r="C314" s="367"/>
      <c r="D314" s="336" t="s">
        <v>23</v>
      </c>
      <c r="E314" s="336" t="s">
        <v>19</v>
      </c>
      <c r="F314" s="336" t="s">
        <v>20</v>
      </c>
      <c r="G314" s="336" t="s">
        <v>21</v>
      </c>
      <c r="H314" s="336" t="s">
        <v>20</v>
      </c>
      <c r="I314" s="336" t="s">
        <v>105</v>
      </c>
      <c r="J314" s="336" t="s">
        <v>23</v>
      </c>
      <c r="K314" s="336" t="s">
        <v>23</v>
      </c>
      <c r="L314" s="336" t="s">
        <v>19</v>
      </c>
      <c r="M314" s="336" t="s">
        <v>20</v>
      </c>
      <c r="N314" s="336" t="s">
        <v>21</v>
      </c>
      <c r="O314" s="336" t="s">
        <v>20</v>
      </c>
      <c r="P314" s="336" t="s">
        <v>22</v>
      </c>
      <c r="Q314" s="336" t="s">
        <v>23</v>
      </c>
      <c r="R314" s="336" t="s">
        <v>23</v>
      </c>
      <c r="S314" s="336" t="s">
        <v>19</v>
      </c>
      <c r="T314" s="336" t="s">
        <v>20</v>
      </c>
      <c r="U314" s="336" t="s">
        <v>21</v>
      </c>
      <c r="V314" s="336" t="s">
        <v>20</v>
      </c>
      <c r="W314" s="336" t="s">
        <v>105</v>
      </c>
      <c r="X314" s="336" t="s">
        <v>23</v>
      </c>
      <c r="Y314" s="336" t="s">
        <v>23</v>
      </c>
      <c r="Z314" s="336" t="s">
        <v>19</v>
      </c>
      <c r="AA314" s="336" t="s">
        <v>20</v>
      </c>
      <c r="AB314" s="336" t="s">
        <v>21</v>
      </c>
      <c r="AC314" s="336" t="s">
        <v>20</v>
      </c>
      <c r="AD314" s="336" t="s">
        <v>22</v>
      </c>
      <c r="AE314" s="336" t="s">
        <v>23</v>
      </c>
      <c r="AF314" s="336" t="s">
        <v>23</v>
      </c>
      <c r="AI314" s="334"/>
    </row>
    <row r="315" spans="1:35" x14ac:dyDescent="0.2">
      <c r="A315" s="604" t="s">
        <v>155</v>
      </c>
      <c r="B315" s="177"/>
      <c r="C315" s="177"/>
      <c r="D315" s="335"/>
      <c r="E315" s="332"/>
      <c r="F315" s="332"/>
      <c r="G315" s="332"/>
      <c r="H315" s="332"/>
      <c r="I315" s="333"/>
      <c r="J315" s="78"/>
      <c r="K315" s="78"/>
      <c r="L315" s="53"/>
      <c r="M315" s="53"/>
      <c r="N315" s="77"/>
      <c r="O315" s="53"/>
      <c r="P315" s="333"/>
      <c r="Q315" s="78"/>
      <c r="R315" s="335"/>
      <c r="S315" s="53"/>
      <c r="T315" s="88"/>
      <c r="U315" s="53"/>
      <c r="V315" s="53"/>
      <c r="W315" s="53"/>
      <c r="X315" s="78"/>
      <c r="Y315" s="78"/>
      <c r="Z315" s="88"/>
      <c r="AA315" s="88"/>
      <c r="AB315" s="88"/>
      <c r="AC315" s="88"/>
      <c r="AD315" s="88"/>
      <c r="AE315" s="78"/>
      <c r="AF315" s="78"/>
      <c r="AI315" s="338"/>
    </row>
    <row r="316" spans="1:35" x14ac:dyDescent="0.2">
      <c r="A316" s="605"/>
      <c r="B316" s="177"/>
      <c r="C316" s="177"/>
      <c r="D316" s="335"/>
      <c r="E316" s="332"/>
      <c r="F316" s="332"/>
      <c r="G316" s="332"/>
      <c r="H316" s="332"/>
      <c r="I316" s="333"/>
      <c r="J316" s="78"/>
      <c r="K316" s="78"/>
      <c r="L316" s="53"/>
      <c r="M316" s="53"/>
      <c r="N316" s="77"/>
      <c r="O316" s="53"/>
      <c r="P316" s="333"/>
      <c r="Q316" s="78"/>
      <c r="R316" s="335"/>
      <c r="S316" s="53"/>
      <c r="T316" s="88"/>
      <c r="U316" s="53"/>
      <c r="V316" s="53"/>
      <c r="W316" s="53"/>
      <c r="X316" s="78"/>
      <c r="Y316" s="78"/>
      <c r="Z316" s="88"/>
      <c r="AA316" s="88"/>
      <c r="AB316" s="88"/>
      <c r="AC316" s="88"/>
      <c r="AD316" s="88"/>
      <c r="AE316" s="78"/>
      <c r="AF316" s="78"/>
      <c r="AI316" s="338"/>
    </row>
    <row r="317" spans="1:35" x14ac:dyDescent="0.2">
      <c r="A317" s="605"/>
      <c r="B317" s="177"/>
      <c r="C317" s="177"/>
      <c r="D317" s="335"/>
      <c r="E317" s="332"/>
      <c r="F317" s="332"/>
      <c r="G317" s="332"/>
      <c r="H317" s="332"/>
      <c r="I317" s="333"/>
      <c r="J317" s="78"/>
      <c r="K317" s="78"/>
      <c r="L317" s="53"/>
      <c r="M317" s="53"/>
      <c r="N317" s="77"/>
      <c r="O317" s="53"/>
      <c r="P317" s="333"/>
      <c r="Q317" s="78"/>
      <c r="R317" s="335"/>
      <c r="S317" s="53"/>
      <c r="T317" s="88"/>
      <c r="U317" s="53"/>
      <c r="V317" s="53"/>
      <c r="W317" s="53"/>
      <c r="X317" s="78"/>
      <c r="Y317" s="78"/>
      <c r="Z317" s="88"/>
      <c r="AA317" s="88"/>
      <c r="AB317" s="88"/>
      <c r="AC317" s="88"/>
      <c r="AD317" s="88"/>
      <c r="AE317" s="78"/>
      <c r="AF317" s="78"/>
      <c r="AI317" s="338"/>
    </row>
    <row r="318" spans="1:35" ht="12.75" customHeight="1" x14ac:dyDescent="0.2">
      <c r="A318" s="605"/>
      <c r="B318" s="177"/>
      <c r="C318" s="177"/>
      <c r="D318" s="335"/>
      <c r="E318" s="332"/>
      <c r="F318" s="332"/>
      <c r="G318" s="332"/>
      <c r="H318" s="332"/>
      <c r="I318" s="333"/>
      <c r="J318" s="78"/>
      <c r="K318" s="78"/>
      <c r="L318" s="53"/>
      <c r="M318" s="53"/>
      <c r="N318" s="77"/>
      <c r="O318" s="53"/>
      <c r="P318" s="333"/>
      <c r="Q318" s="78"/>
      <c r="R318" s="335"/>
      <c r="S318" s="53"/>
      <c r="T318" s="88"/>
      <c r="U318" s="53"/>
      <c r="V318" s="53"/>
      <c r="W318" s="53"/>
      <c r="X318" s="78"/>
      <c r="Y318" s="78"/>
      <c r="Z318" s="88"/>
      <c r="AA318" s="88"/>
      <c r="AB318" s="88"/>
      <c r="AC318" s="88"/>
      <c r="AD318" s="88"/>
      <c r="AE318" s="78"/>
      <c r="AF318" s="78"/>
      <c r="AI318" s="338"/>
    </row>
    <row r="319" spans="1:35" x14ac:dyDescent="0.2">
      <c r="A319" s="605"/>
      <c r="B319" s="177"/>
      <c r="C319" s="177"/>
      <c r="D319" s="335"/>
      <c r="E319" s="332"/>
      <c r="F319" s="332"/>
      <c r="G319" s="332"/>
      <c r="H319" s="332"/>
      <c r="I319" s="333"/>
      <c r="J319" s="78"/>
      <c r="K319" s="78"/>
      <c r="L319" s="53"/>
      <c r="M319" s="53"/>
      <c r="N319" s="77"/>
      <c r="O319" s="53"/>
      <c r="P319" s="333"/>
      <c r="Q319" s="78"/>
      <c r="R319" s="335"/>
      <c r="S319" s="53"/>
      <c r="T319" s="88"/>
      <c r="U319" s="53"/>
      <c r="V319" s="53"/>
      <c r="W319" s="53"/>
      <c r="X319" s="78"/>
      <c r="Y319" s="78"/>
      <c r="Z319" s="88"/>
      <c r="AA319" s="88"/>
      <c r="AB319" s="88"/>
      <c r="AC319" s="88"/>
      <c r="AD319" s="88"/>
      <c r="AE319" s="78"/>
      <c r="AF319" s="78"/>
      <c r="AI319" s="338"/>
    </row>
    <row r="320" spans="1:35" x14ac:dyDescent="0.2">
      <c r="A320" s="605"/>
      <c r="B320" s="177"/>
      <c r="C320" s="177"/>
      <c r="D320" s="335"/>
      <c r="E320" s="332"/>
      <c r="F320" s="332"/>
      <c r="G320" s="332"/>
      <c r="H320" s="332"/>
      <c r="I320" s="333"/>
      <c r="J320" s="78"/>
      <c r="K320" s="78"/>
      <c r="L320" s="53"/>
      <c r="M320" s="53"/>
      <c r="N320" s="77"/>
      <c r="O320" s="53"/>
      <c r="P320" s="333"/>
      <c r="Q320" s="78"/>
      <c r="R320" s="335"/>
      <c r="S320" s="53"/>
      <c r="T320" s="88"/>
      <c r="U320" s="53"/>
      <c r="V320" s="53"/>
      <c r="W320" s="53"/>
      <c r="X320" s="78"/>
      <c r="Y320" s="78"/>
      <c r="Z320" s="88"/>
      <c r="AA320" s="88"/>
      <c r="AB320" s="88"/>
      <c r="AC320" s="88"/>
      <c r="AD320" s="88"/>
      <c r="AE320" s="78"/>
      <c r="AF320" s="78"/>
      <c r="AI320" s="338"/>
    </row>
    <row r="321" spans="1:35" x14ac:dyDescent="0.2">
      <c r="A321" s="605"/>
      <c r="B321" s="177"/>
      <c r="C321" s="177"/>
      <c r="D321" s="335"/>
      <c r="E321" s="332"/>
      <c r="F321" s="332"/>
      <c r="G321" s="332"/>
      <c r="H321" s="332"/>
      <c r="I321" s="333"/>
      <c r="J321" s="78"/>
      <c r="K321" s="78"/>
      <c r="L321" s="53"/>
      <c r="M321" s="53"/>
      <c r="N321" s="77"/>
      <c r="O321" s="53"/>
      <c r="P321" s="333"/>
      <c r="Q321" s="78"/>
      <c r="R321" s="335"/>
      <c r="S321" s="53"/>
      <c r="T321" s="88"/>
      <c r="U321" s="53"/>
      <c r="V321" s="53"/>
      <c r="W321" s="53"/>
      <c r="X321" s="78"/>
      <c r="Y321" s="78"/>
      <c r="Z321" s="88"/>
      <c r="AA321" s="88"/>
      <c r="AB321" s="88"/>
      <c r="AC321" s="88"/>
      <c r="AD321" s="88"/>
      <c r="AE321" s="78"/>
      <c r="AF321" s="78"/>
      <c r="AI321" s="338"/>
    </row>
    <row r="322" spans="1:35" x14ac:dyDescent="0.2">
      <c r="A322" s="605"/>
      <c r="B322" s="177"/>
      <c r="C322" s="177"/>
      <c r="D322" s="335"/>
      <c r="E322" s="332"/>
      <c r="F322" s="332"/>
      <c r="G322" s="332"/>
      <c r="H322" s="332"/>
      <c r="I322" s="333"/>
      <c r="J322" s="78"/>
      <c r="K322" s="78"/>
      <c r="L322" s="53"/>
      <c r="M322" s="53"/>
      <c r="N322" s="77"/>
      <c r="O322" s="53"/>
      <c r="P322" s="333"/>
      <c r="Q322" s="78"/>
      <c r="R322" s="335"/>
      <c r="S322" s="53"/>
      <c r="T322" s="88"/>
      <c r="U322" s="53"/>
      <c r="V322" s="53"/>
      <c r="W322" s="53"/>
      <c r="X322" s="78"/>
      <c r="Y322" s="78"/>
      <c r="Z322" s="88"/>
      <c r="AA322" s="88"/>
      <c r="AB322" s="88"/>
      <c r="AC322" s="88"/>
      <c r="AD322" s="88"/>
      <c r="AE322" s="78"/>
      <c r="AF322" s="78"/>
      <c r="AI322" s="338"/>
    </row>
    <row r="323" spans="1:35" x14ac:dyDescent="0.2">
      <c r="A323" s="605"/>
      <c r="B323" s="177"/>
      <c r="C323" s="177"/>
      <c r="D323" s="335"/>
      <c r="E323" s="332"/>
      <c r="F323" s="332"/>
      <c r="G323" s="332"/>
      <c r="H323" s="332"/>
      <c r="I323" s="333"/>
      <c r="J323" s="78"/>
      <c r="K323" s="78"/>
      <c r="L323" s="53"/>
      <c r="M323" s="53"/>
      <c r="N323" s="77"/>
      <c r="O323" s="53"/>
      <c r="P323" s="333"/>
      <c r="Q323" s="78"/>
      <c r="R323" s="335"/>
      <c r="S323" s="53"/>
      <c r="T323" s="88"/>
      <c r="U323" s="53"/>
      <c r="V323" s="53"/>
      <c r="W323" s="53"/>
      <c r="X323" s="78"/>
      <c r="Y323" s="78"/>
      <c r="Z323" s="88"/>
      <c r="AA323" s="88"/>
      <c r="AB323" s="88"/>
      <c r="AC323" s="88"/>
      <c r="AD323" s="88"/>
      <c r="AE323" s="78"/>
      <c r="AF323" s="78"/>
      <c r="AI323" s="338"/>
    </row>
    <row r="324" spans="1:35" x14ac:dyDescent="0.2">
      <c r="A324" s="605"/>
      <c r="B324" s="177"/>
      <c r="C324" s="177"/>
      <c r="D324" s="335"/>
      <c r="E324" s="332"/>
      <c r="F324" s="332"/>
      <c r="G324" s="332"/>
      <c r="H324" s="332"/>
      <c r="I324" s="333"/>
      <c r="J324" s="78"/>
      <c r="K324" s="78"/>
      <c r="L324" s="53"/>
      <c r="M324" s="53"/>
      <c r="N324" s="77"/>
      <c r="O324" s="53"/>
      <c r="P324" s="333"/>
      <c r="Q324" s="78"/>
      <c r="R324" s="335"/>
      <c r="S324" s="53"/>
      <c r="T324" s="88"/>
      <c r="U324" s="53"/>
      <c r="V324" s="53"/>
      <c r="W324" s="53"/>
      <c r="X324" s="78"/>
      <c r="Y324" s="78"/>
      <c r="Z324" s="88"/>
      <c r="AA324" s="88"/>
      <c r="AB324" s="88"/>
      <c r="AC324" s="88"/>
      <c r="AD324" s="88"/>
      <c r="AE324" s="78"/>
      <c r="AF324" s="78"/>
      <c r="AI324" s="338"/>
    </row>
    <row r="325" spans="1:35" x14ac:dyDescent="0.2">
      <c r="A325" s="605"/>
      <c r="B325" s="177"/>
      <c r="C325" s="177"/>
      <c r="D325" s="335"/>
      <c r="E325" s="332"/>
      <c r="F325" s="332"/>
      <c r="G325" s="332"/>
      <c r="H325" s="332"/>
      <c r="I325" s="333"/>
      <c r="J325" s="78"/>
      <c r="K325" s="78"/>
      <c r="L325" s="53"/>
      <c r="M325" s="53"/>
      <c r="N325" s="77"/>
      <c r="O325" s="53"/>
      <c r="P325" s="333"/>
      <c r="Q325" s="78"/>
      <c r="R325" s="335"/>
      <c r="S325" s="53"/>
      <c r="T325" s="88"/>
      <c r="U325" s="53"/>
      <c r="V325" s="53"/>
      <c r="W325" s="53"/>
      <c r="X325" s="78"/>
      <c r="Y325" s="78"/>
      <c r="Z325" s="88"/>
      <c r="AA325" s="88"/>
      <c r="AB325" s="88"/>
      <c r="AC325" s="88"/>
      <c r="AD325" s="88"/>
      <c r="AE325" s="78"/>
      <c r="AF325" s="78"/>
      <c r="AI325" s="338"/>
    </row>
    <row r="326" spans="1:35" x14ac:dyDescent="0.2">
      <c r="A326" s="605"/>
      <c r="B326" s="177"/>
      <c r="C326" s="177"/>
      <c r="D326" s="335"/>
      <c r="E326" s="332"/>
      <c r="F326" s="332"/>
      <c r="G326" s="332"/>
      <c r="H326" s="332"/>
      <c r="I326" s="333"/>
      <c r="J326" s="78"/>
      <c r="K326" s="78"/>
      <c r="L326" s="53"/>
      <c r="M326" s="53"/>
      <c r="N326" s="77"/>
      <c r="O326" s="53"/>
      <c r="P326" s="333"/>
      <c r="Q326" s="78"/>
      <c r="R326" s="335"/>
      <c r="S326" s="53"/>
      <c r="T326" s="88"/>
      <c r="U326" s="53"/>
      <c r="V326" s="53"/>
      <c r="W326" s="53"/>
      <c r="X326" s="78"/>
      <c r="Y326" s="78"/>
      <c r="Z326" s="88"/>
      <c r="AA326" s="88"/>
      <c r="AB326" s="88"/>
      <c r="AC326" s="88"/>
      <c r="AD326" s="88"/>
      <c r="AE326" s="78"/>
      <c r="AF326" s="78"/>
      <c r="AI326" s="338"/>
    </row>
    <row r="327" spans="1:35" x14ac:dyDescent="0.2">
      <c r="A327" s="605"/>
      <c r="B327" s="177"/>
      <c r="C327" s="177"/>
      <c r="D327" s="335"/>
      <c r="E327" s="332"/>
      <c r="F327" s="332"/>
      <c r="G327" s="332"/>
      <c r="H327" s="332"/>
      <c r="I327" s="333"/>
      <c r="J327" s="78"/>
      <c r="K327" s="78"/>
      <c r="L327" s="53"/>
      <c r="M327" s="53"/>
      <c r="N327" s="77"/>
      <c r="O327" s="53"/>
      <c r="P327" s="333"/>
      <c r="Q327" s="78"/>
      <c r="R327" s="335"/>
      <c r="S327" s="53"/>
      <c r="T327" s="88"/>
      <c r="U327" s="53"/>
      <c r="V327" s="53"/>
      <c r="W327" s="53"/>
      <c r="X327" s="78"/>
      <c r="Y327" s="78"/>
      <c r="Z327" s="88"/>
      <c r="AA327" s="88"/>
      <c r="AB327" s="88"/>
      <c r="AC327" s="88"/>
      <c r="AD327" s="88"/>
      <c r="AE327" s="78"/>
      <c r="AF327" s="78"/>
      <c r="AI327" s="338"/>
    </row>
    <row r="328" spans="1:35" x14ac:dyDescent="0.2">
      <c r="A328" s="605"/>
      <c r="B328" s="177"/>
      <c r="C328" s="177"/>
      <c r="D328" s="335"/>
      <c r="E328" s="332"/>
      <c r="F328" s="332"/>
      <c r="G328" s="332"/>
      <c r="H328" s="332"/>
      <c r="I328" s="333"/>
      <c r="J328" s="78"/>
      <c r="K328" s="78"/>
      <c r="L328" s="53"/>
      <c r="M328" s="53"/>
      <c r="N328" s="77"/>
      <c r="O328" s="53"/>
      <c r="P328" s="333"/>
      <c r="Q328" s="78"/>
      <c r="R328" s="335"/>
      <c r="S328" s="53"/>
      <c r="T328" s="88"/>
      <c r="U328" s="53"/>
      <c r="V328" s="53"/>
      <c r="W328" s="53"/>
      <c r="X328" s="78"/>
      <c r="Y328" s="78"/>
      <c r="Z328" s="88"/>
      <c r="AA328" s="88"/>
      <c r="AB328" s="88"/>
      <c r="AC328" s="88"/>
      <c r="AD328" s="88"/>
      <c r="AE328" s="78"/>
      <c r="AF328" s="78"/>
      <c r="AI328" s="338"/>
    </row>
    <row r="329" spans="1:35" x14ac:dyDescent="0.2">
      <c r="A329" s="605"/>
      <c r="B329" s="177"/>
      <c r="C329" s="177"/>
      <c r="D329" s="335"/>
      <c r="E329" s="332"/>
      <c r="F329" s="332"/>
      <c r="G329" s="332"/>
      <c r="H329" s="332"/>
      <c r="I329" s="333"/>
      <c r="J329" s="78"/>
      <c r="K329" s="78"/>
      <c r="L329" s="53"/>
      <c r="M329" s="53"/>
      <c r="N329" s="77"/>
      <c r="O329" s="53"/>
      <c r="P329" s="333"/>
      <c r="Q329" s="78"/>
      <c r="R329" s="335"/>
      <c r="S329" s="53"/>
      <c r="T329" s="88"/>
      <c r="U329" s="53"/>
      <c r="V329" s="53"/>
      <c r="W329" s="53"/>
      <c r="X329" s="78"/>
      <c r="Y329" s="78"/>
      <c r="Z329" s="88"/>
      <c r="AA329" s="88"/>
      <c r="AB329" s="88"/>
      <c r="AC329" s="88"/>
      <c r="AD329" s="88"/>
      <c r="AE329" s="78"/>
      <c r="AF329" s="78"/>
      <c r="AI329" s="338"/>
    </row>
    <row r="330" spans="1:35" x14ac:dyDescent="0.2">
      <c r="A330" s="605"/>
      <c r="B330" s="177"/>
      <c r="C330" s="177"/>
      <c r="D330" s="335"/>
      <c r="E330" s="332"/>
      <c r="F330" s="332"/>
      <c r="G330" s="332"/>
      <c r="H330" s="332"/>
      <c r="I330" s="333"/>
      <c r="J330" s="78"/>
      <c r="K330" s="78"/>
      <c r="L330" s="53"/>
      <c r="M330" s="53"/>
      <c r="N330" s="77"/>
      <c r="O330" s="53"/>
      <c r="P330" s="333"/>
      <c r="Q330" s="78"/>
      <c r="R330" s="335"/>
      <c r="S330" s="53"/>
      <c r="T330" s="88"/>
      <c r="U330" s="53"/>
      <c r="V330" s="53"/>
      <c r="W330" s="53"/>
      <c r="X330" s="78"/>
      <c r="Y330" s="78"/>
      <c r="Z330" s="88"/>
      <c r="AA330" s="88"/>
      <c r="AB330" s="88"/>
      <c r="AC330" s="88"/>
      <c r="AD330" s="88"/>
      <c r="AE330" s="78"/>
      <c r="AF330" s="78"/>
      <c r="AI330" s="338"/>
    </row>
    <row r="331" spans="1:35" x14ac:dyDescent="0.2">
      <c r="A331" s="605"/>
      <c r="B331" s="177"/>
      <c r="C331" s="177"/>
      <c r="D331" s="335"/>
      <c r="E331" s="332"/>
      <c r="F331" s="332"/>
      <c r="G331" s="332"/>
      <c r="H331" s="332"/>
      <c r="I331" s="333"/>
      <c r="J331" s="78"/>
      <c r="K331" s="78"/>
      <c r="L331" s="53"/>
      <c r="M331" s="53"/>
      <c r="N331" s="77"/>
      <c r="O331" s="53"/>
      <c r="P331" s="333"/>
      <c r="Q331" s="78"/>
      <c r="R331" s="335"/>
      <c r="S331" s="53"/>
      <c r="T331" s="88"/>
      <c r="U331" s="53"/>
      <c r="V331" s="53"/>
      <c r="W331" s="53"/>
      <c r="X331" s="78"/>
      <c r="Y331" s="78"/>
      <c r="Z331" s="88"/>
      <c r="AA331" s="88"/>
      <c r="AB331" s="88"/>
      <c r="AC331" s="88"/>
      <c r="AD331" s="88"/>
      <c r="AE331" s="78"/>
      <c r="AF331" s="78"/>
      <c r="AI331" s="338"/>
    </row>
    <row r="332" spans="1:35" x14ac:dyDescent="0.2">
      <c r="A332" s="605"/>
      <c r="B332" s="177"/>
      <c r="C332" s="177"/>
      <c r="D332" s="335"/>
      <c r="E332" s="332"/>
      <c r="F332" s="332"/>
      <c r="G332" s="332"/>
      <c r="H332" s="332"/>
      <c r="I332" s="333"/>
      <c r="J332" s="78"/>
      <c r="K332" s="78"/>
      <c r="L332" s="53"/>
      <c r="M332" s="53"/>
      <c r="N332" s="77"/>
      <c r="O332" s="53"/>
      <c r="P332" s="333"/>
      <c r="Q332" s="78"/>
      <c r="R332" s="335"/>
      <c r="S332" s="53"/>
      <c r="T332" s="88"/>
      <c r="U332" s="53"/>
      <c r="V332" s="53"/>
      <c r="W332" s="53"/>
      <c r="X332" s="78"/>
      <c r="Y332" s="78"/>
      <c r="Z332" s="88"/>
      <c r="AA332" s="88"/>
      <c r="AB332" s="88"/>
      <c r="AC332" s="88"/>
      <c r="AD332" s="88"/>
      <c r="AE332" s="78"/>
      <c r="AF332" s="78"/>
      <c r="AI332" s="338"/>
    </row>
    <row r="333" spans="1:35" x14ac:dyDescent="0.2">
      <c r="A333" s="605"/>
      <c r="B333" s="177"/>
      <c r="C333" s="177"/>
      <c r="D333" s="335"/>
      <c r="E333" s="332"/>
      <c r="F333" s="332"/>
      <c r="G333" s="332"/>
      <c r="H333" s="332"/>
      <c r="I333" s="333"/>
      <c r="J333" s="78"/>
      <c r="K333" s="78"/>
      <c r="L333" s="53"/>
      <c r="M333" s="53"/>
      <c r="N333" s="77"/>
      <c r="O333" s="53"/>
      <c r="P333" s="333"/>
      <c r="Q333" s="78"/>
      <c r="R333" s="335"/>
      <c r="S333" s="53"/>
      <c r="T333" s="88"/>
      <c r="U333" s="53"/>
      <c r="V333" s="53"/>
      <c r="W333" s="53"/>
      <c r="X333" s="78"/>
      <c r="Y333" s="78"/>
      <c r="Z333" s="88"/>
      <c r="AA333" s="88"/>
      <c r="AB333" s="88"/>
      <c r="AC333" s="88"/>
      <c r="AD333" s="88"/>
      <c r="AE333" s="78"/>
      <c r="AF333" s="78"/>
      <c r="AI333" s="338"/>
    </row>
    <row r="334" spans="1:35" x14ac:dyDescent="0.2">
      <c r="A334" s="605"/>
      <c r="B334" s="177"/>
      <c r="C334" s="177"/>
      <c r="D334" s="335"/>
      <c r="E334" s="332"/>
      <c r="F334" s="332"/>
      <c r="G334" s="332"/>
      <c r="H334" s="332"/>
      <c r="I334" s="333"/>
      <c r="J334" s="78"/>
      <c r="K334" s="78"/>
      <c r="L334" s="53"/>
      <c r="M334" s="53"/>
      <c r="N334" s="77"/>
      <c r="O334" s="53"/>
      <c r="P334" s="333"/>
      <c r="Q334" s="78"/>
      <c r="R334" s="335"/>
      <c r="S334" s="53"/>
      <c r="T334" s="88"/>
      <c r="U334" s="53"/>
      <c r="V334" s="53"/>
      <c r="W334" s="53"/>
      <c r="X334" s="78"/>
      <c r="Y334" s="78"/>
      <c r="Z334" s="88"/>
      <c r="AA334" s="88"/>
      <c r="AB334" s="88"/>
      <c r="AC334" s="88"/>
      <c r="AD334" s="88"/>
      <c r="AE334" s="78"/>
      <c r="AF334" s="78"/>
      <c r="AI334" s="338"/>
    </row>
    <row r="335" spans="1:35" x14ac:dyDescent="0.2">
      <c r="A335" s="605"/>
      <c r="B335" s="177"/>
      <c r="C335" s="177"/>
      <c r="D335" s="335"/>
      <c r="E335" s="332"/>
      <c r="F335" s="332"/>
      <c r="G335" s="332"/>
      <c r="H335" s="332"/>
      <c r="I335" s="333"/>
      <c r="J335" s="78"/>
      <c r="K335" s="78"/>
      <c r="L335" s="53"/>
      <c r="M335" s="53"/>
      <c r="N335" s="77"/>
      <c r="O335" s="53"/>
      <c r="P335" s="333"/>
      <c r="Q335" s="78"/>
      <c r="R335" s="335"/>
      <c r="S335" s="53"/>
      <c r="T335" s="88"/>
      <c r="U335" s="53"/>
      <c r="V335" s="53"/>
      <c r="W335" s="53"/>
      <c r="X335" s="78"/>
      <c r="Y335" s="78"/>
      <c r="Z335" s="88"/>
      <c r="AA335" s="88"/>
      <c r="AB335" s="88"/>
      <c r="AC335" s="88"/>
      <c r="AD335" s="88"/>
      <c r="AE335" s="78"/>
      <c r="AF335" s="78"/>
      <c r="AI335" s="338"/>
    </row>
    <row r="336" spans="1:35" x14ac:dyDescent="0.2">
      <c r="A336" s="605"/>
      <c r="B336" s="177"/>
      <c r="C336" s="177"/>
      <c r="D336" s="335"/>
      <c r="E336" s="332"/>
      <c r="F336" s="332"/>
      <c r="G336" s="332"/>
      <c r="H336" s="332"/>
      <c r="I336" s="333"/>
      <c r="J336" s="78"/>
      <c r="K336" s="78"/>
      <c r="L336" s="53"/>
      <c r="M336" s="53"/>
      <c r="N336" s="77"/>
      <c r="O336" s="53"/>
      <c r="P336" s="333"/>
      <c r="Q336" s="78"/>
      <c r="R336" s="335"/>
      <c r="S336" s="53"/>
      <c r="T336" s="88"/>
      <c r="U336" s="53"/>
      <c r="V336" s="53"/>
      <c r="W336" s="53"/>
      <c r="X336" s="78"/>
      <c r="Y336" s="78"/>
      <c r="Z336" s="88"/>
      <c r="AA336" s="88"/>
      <c r="AB336" s="88"/>
      <c r="AC336" s="88"/>
      <c r="AD336" s="88"/>
      <c r="AE336" s="78"/>
      <c r="AF336" s="78"/>
      <c r="AI336" s="338"/>
    </row>
    <row r="337" spans="1:35" x14ac:dyDescent="0.2">
      <c r="A337" s="605"/>
      <c r="B337" s="177"/>
      <c r="C337" s="177"/>
      <c r="D337" s="335"/>
      <c r="E337" s="332"/>
      <c r="F337" s="332"/>
      <c r="G337" s="332"/>
      <c r="H337" s="332"/>
      <c r="I337" s="333"/>
      <c r="J337" s="78"/>
      <c r="K337" s="78"/>
      <c r="L337" s="53"/>
      <c r="M337" s="53"/>
      <c r="N337" s="77"/>
      <c r="O337" s="53"/>
      <c r="P337" s="333"/>
      <c r="Q337" s="78"/>
      <c r="R337" s="335"/>
      <c r="S337" s="53"/>
      <c r="T337" s="88"/>
      <c r="U337" s="53"/>
      <c r="V337" s="53"/>
      <c r="W337" s="53"/>
      <c r="X337" s="78"/>
      <c r="Y337" s="78"/>
      <c r="Z337" s="88"/>
      <c r="AA337" s="88"/>
      <c r="AB337" s="88"/>
      <c r="AC337" s="88"/>
      <c r="AD337" s="88"/>
      <c r="AE337" s="78"/>
      <c r="AF337" s="78"/>
      <c r="AI337" s="338"/>
    </row>
    <row r="338" spans="1:35" x14ac:dyDescent="0.2">
      <c r="A338" s="605"/>
      <c r="B338" s="177"/>
      <c r="C338" s="177"/>
      <c r="D338" s="335"/>
      <c r="E338" s="332"/>
      <c r="F338" s="332"/>
      <c r="G338" s="332"/>
      <c r="H338" s="332"/>
      <c r="I338" s="333"/>
      <c r="J338" s="78"/>
      <c r="K338" s="78"/>
      <c r="L338" s="53"/>
      <c r="M338" s="53"/>
      <c r="N338" s="77"/>
      <c r="O338" s="53"/>
      <c r="P338" s="333"/>
      <c r="Q338" s="78"/>
      <c r="R338" s="335"/>
      <c r="S338" s="53"/>
      <c r="T338" s="88"/>
      <c r="U338" s="53"/>
      <c r="V338" s="53"/>
      <c r="W338" s="53"/>
      <c r="X338" s="78"/>
      <c r="Y338" s="78"/>
      <c r="Z338" s="88"/>
      <c r="AA338" s="88"/>
      <c r="AB338" s="88"/>
      <c r="AC338" s="88"/>
      <c r="AD338" s="88"/>
      <c r="AE338" s="78"/>
      <c r="AF338" s="78"/>
      <c r="AI338" s="338"/>
    </row>
    <row r="339" spans="1:35" x14ac:dyDescent="0.2">
      <c r="A339" s="605"/>
      <c r="B339" s="177"/>
      <c r="C339" s="177"/>
      <c r="D339" s="335"/>
      <c r="E339" s="332"/>
      <c r="F339" s="332"/>
      <c r="G339" s="332"/>
      <c r="H339" s="332"/>
      <c r="I339" s="333"/>
      <c r="J339" s="78"/>
      <c r="K339" s="78"/>
      <c r="L339" s="53"/>
      <c r="M339" s="53"/>
      <c r="N339" s="77"/>
      <c r="O339" s="53"/>
      <c r="P339" s="333"/>
      <c r="Q339" s="78"/>
      <c r="R339" s="335"/>
      <c r="S339" s="53"/>
      <c r="T339" s="88"/>
      <c r="U339" s="53"/>
      <c r="V339" s="53"/>
      <c r="W339" s="53"/>
      <c r="X339" s="78"/>
      <c r="Y339" s="78"/>
      <c r="Z339" s="88"/>
      <c r="AA339" s="88"/>
      <c r="AB339" s="88"/>
      <c r="AC339" s="88"/>
      <c r="AD339" s="88"/>
      <c r="AE339" s="78"/>
      <c r="AF339" s="78"/>
      <c r="AI339" s="338"/>
    </row>
    <row r="340" spans="1:35" x14ac:dyDescent="0.2">
      <c r="A340" s="605"/>
      <c r="B340" s="177"/>
      <c r="C340" s="177"/>
      <c r="D340" s="335"/>
      <c r="E340" s="332"/>
      <c r="F340" s="332"/>
      <c r="G340" s="332"/>
      <c r="H340" s="332"/>
      <c r="I340" s="333"/>
      <c r="J340" s="78"/>
      <c r="K340" s="78"/>
      <c r="L340" s="53"/>
      <c r="M340" s="53"/>
      <c r="N340" s="77"/>
      <c r="O340" s="53"/>
      <c r="P340" s="333"/>
      <c r="Q340" s="78"/>
      <c r="R340" s="335"/>
      <c r="S340" s="53"/>
      <c r="T340" s="88"/>
      <c r="U340" s="53"/>
      <c r="V340" s="53"/>
      <c r="W340" s="53"/>
      <c r="X340" s="78"/>
      <c r="Y340" s="78"/>
      <c r="Z340" s="88"/>
      <c r="AA340" s="88"/>
      <c r="AB340" s="88"/>
      <c r="AC340" s="88"/>
      <c r="AD340" s="88"/>
      <c r="AE340" s="78"/>
      <c r="AF340" s="78"/>
      <c r="AI340" s="338"/>
    </row>
    <row r="341" spans="1:35" x14ac:dyDescent="0.2">
      <c r="A341" s="605"/>
      <c r="B341" s="177"/>
      <c r="C341" s="177"/>
      <c r="D341" s="335"/>
      <c r="E341" s="332"/>
      <c r="F341" s="332"/>
      <c r="G341" s="332"/>
      <c r="H341" s="332"/>
      <c r="I341" s="333"/>
      <c r="J341" s="78"/>
      <c r="K341" s="78"/>
      <c r="L341" s="53"/>
      <c r="M341" s="53"/>
      <c r="N341" s="77"/>
      <c r="O341" s="53"/>
      <c r="P341" s="333"/>
      <c r="Q341" s="78"/>
      <c r="R341" s="335"/>
      <c r="S341" s="53"/>
      <c r="T341" s="88"/>
      <c r="U341" s="53"/>
      <c r="V341" s="53"/>
      <c r="W341" s="53"/>
      <c r="X341" s="78"/>
      <c r="Y341" s="78"/>
      <c r="Z341" s="88"/>
      <c r="AA341" s="88"/>
      <c r="AB341" s="88"/>
      <c r="AC341" s="88"/>
      <c r="AD341" s="88"/>
      <c r="AE341" s="78"/>
      <c r="AF341" s="78"/>
      <c r="AI341" s="338"/>
    </row>
    <row r="342" spans="1:35" x14ac:dyDescent="0.2">
      <c r="A342" s="605"/>
      <c r="B342" s="177"/>
      <c r="C342" s="177"/>
      <c r="D342" s="335"/>
      <c r="E342" s="332"/>
      <c r="F342" s="332"/>
      <c r="G342" s="332"/>
      <c r="H342" s="332"/>
      <c r="I342" s="333"/>
      <c r="J342" s="78"/>
      <c r="K342" s="78"/>
      <c r="L342" s="53"/>
      <c r="M342" s="53"/>
      <c r="N342" s="77"/>
      <c r="O342" s="53"/>
      <c r="P342" s="333"/>
      <c r="Q342" s="78"/>
      <c r="R342" s="335"/>
      <c r="S342" s="53"/>
      <c r="T342" s="88"/>
      <c r="U342" s="53"/>
      <c r="V342" s="53"/>
      <c r="W342" s="53"/>
      <c r="X342" s="78"/>
      <c r="Y342" s="78"/>
      <c r="Z342" s="88"/>
      <c r="AA342" s="88"/>
      <c r="AB342" s="88"/>
      <c r="AC342" s="88"/>
      <c r="AD342" s="88"/>
      <c r="AE342" s="78"/>
      <c r="AF342" s="78"/>
      <c r="AI342" s="338"/>
    </row>
    <row r="343" spans="1:35" x14ac:dyDescent="0.2">
      <c r="A343" s="605"/>
      <c r="B343" s="177"/>
      <c r="C343" s="177"/>
      <c r="D343" s="335"/>
      <c r="E343" s="332"/>
      <c r="F343" s="332"/>
      <c r="G343" s="332"/>
      <c r="H343" s="332"/>
      <c r="I343" s="333"/>
      <c r="J343" s="78"/>
      <c r="K343" s="78"/>
      <c r="L343" s="53"/>
      <c r="M343" s="53"/>
      <c r="N343" s="77"/>
      <c r="O343" s="53"/>
      <c r="P343" s="333"/>
      <c r="Q343" s="78"/>
      <c r="R343" s="335"/>
      <c r="S343" s="53"/>
      <c r="T343" s="88"/>
      <c r="U343" s="53"/>
      <c r="V343" s="53"/>
      <c r="W343" s="53"/>
      <c r="X343" s="78"/>
      <c r="Y343" s="78"/>
      <c r="Z343" s="88"/>
      <c r="AA343" s="88"/>
      <c r="AB343" s="88"/>
      <c r="AC343" s="88"/>
      <c r="AD343" s="88"/>
      <c r="AE343" s="78"/>
      <c r="AF343" s="78"/>
      <c r="AI343" s="338"/>
    </row>
    <row r="344" spans="1:35" x14ac:dyDescent="0.2">
      <c r="A344" s="605"/>
      <c r="B344" s="177"/>
      <c r="C344" s="177"/>
      <c r="D344" s="335"/>
      <c r="E344" s="332"/>
      <c r="F344" s="332"/>
      <c r="G344" s="332"/>
      <c r="H344" s="332"/>
      <c r="I344" s="333"/>
      <c r="J344" s="78"/>
      <c r="K344" s="78"/>
      <c r="L344" s="53"/>
      <c r="N344" s="77"/>
      <c r="O344" s="53"/>
      <c r="P344" s="333"/>
      <c r="Q344" s="78"/>
      <c r="R344" s="335"/>
      <c r="S344" s="53"/>
      <c r="T344" s="88"/>
      <c r="U344" s="53"/>
      <c r="V344" s="53"/>
      <c r="W344" s="53"/>
      <c r="X344" s="78"/>
      <c r="Y344" s="78"/>
      <c r="Z344" s="88"/>
      <c r="AA344" s="88"/>
      <c r="AB344" s="88"/>
      <c r="AC344" s="88"/>
      <c r="AD344" s="88"/>
      <c r="AE344" s="78"/>
      <c r="AF344" s="78"/>
      <c r="AI344" s="338"/>
    </row>
    <row r="345" spans="1:35" x14ac:dyDescent="0.2">
      <c r="A345" s="367"/>
      <c r="B345" s="367"/>
      <c r="C345" s="367"/>
      <c r="D345" s="336" t="s">
        <v>20</v>
      </c>
      <c r="E345" s="336" t="s">
        <v>21</v>
      </c>
      <c r="F345" s="336" t="s">
        <v>20</v>
      </c>
      <c r="G345" s="336" t="s">
        <v>105</v>
      </c>
      <c r="H345" s="336" t="s">
        <v>23</v>
      </c>
      <c r="I345" s="336" t="s">
        <v>23</v>
      </c>
      <c r="J345" s="336" t="s">
        <v>19</v>
      </c>
      <c r="K345" s="336" t="s">
        <v>20</v>
      </c>
      <c r="L345" s="336" t="s">
        <v>21</v>
      </c>
      <c r="M345" s="336" t="s">
        <v>20</v>
      </c>
      <c r="N345" s="336" t="s">
        <v>22</v>
      </c>
      <c r="O345" s="336" t="s">
        <v>23</v>
      </c>
      <c r="P345" s="336" t="s">
        <v>23</v>
      </c>
      <c r="Q345" s="336" t="s">
        <v>19</v>
      </c>
      <c r="R345" s="336" t="s">
        <v>20</v>
      </c>
      <c r="S345" s="336" t="s">
        <v>21</v>
      </c>
      <c r="T345" s="336" t="s">
        <v>20</v>
      </c>
      <c r="U345" s="336" t="s">
        <v>105</v>
      </c>
      <c r="V345" s="336" t="s">
        <v>23</v>
      </c>
      <c r="W345" s="336" t="s">
        <v>23</v>
      </c>
      <c r="X345" s="336" t="s">
        <v>19</v>
      </c>
      <c r="Y345" s="336" t="s">
        <v>20</v>
      </c>
      <c r="Z345" s="336" t="s">
        <v>21</v>
      </c>
      <c r="AA345" s="336" t="s">
        <v>20</v>
      </c>
      <c r="AB345" s="336" t="s">
        <v>22</v>
      </c>
      <c r="AC345" s="336" t="s">
        <v>23</v>
      </c>
      <c r="AD345" s="336" t="s">
        <v>23</v>
      </c>
      <c r="AE345" s="336" t="s">
        <v>19</v>
      </c>
      <c r="AF345" s="336" t="s">
        <v>20</v>
      </c>
      <c r="AG345" s="336" t="s">
        <v>21</v>
      </c>
      <c r="AH345" s="336" t="s">
        <v>168</v>
      </c>
      <c r="AI345" s="337"/>
    </row>
    <row r="346" spans="1:35" x14ac:dyDescent="0.2">
      <c r="A346" s="604" t="s">
        <v>156</v>
      </c>
      <c r="B346" s="177"/>
      <c r="C346" s="177"/>
      <c r="D346" s="53"/>
      <c r="E346" s="53"/>
      <c r="F346" s="53"/>
      <c r="G346" s="53"/>
      <c r="H346" s="78"/>
      <c r="I346" s="78"/>
      <c r="J346" s="53"/>
      <c r="K346" s="53"/>
      <c r="L346" s="53"/>
      <c r="M346" s="53"/>
      <c r="N346" s="53"/>
      <c r="O346" s="78"/>
      <c r="P346" s="78"/>
      <c r="Q346" s="53"/>
      <c r="R346" s="53"/>
      <c r="S346" s="53"/>
      <c r="T346" s="88"/>
      <c r="U346" s="88"/>
      <c r="V346" s="78"/>
      <c r="W346" s="78"/>
      <c r="X346" s="88"/>
      <c r="Y346" s="177"/>
      <c r="Z346" s="177"/>
      <c r="AA346" s="177"/>
      <c r="AB346" s="77"/>
      <c r="AC346" s="78"/>
      <c r="AD346" s="78"/>
      <c r="AE346" s="77"/>
      <c r="AF346" s="53"/>
      <c r="AG346" s="177"/>
      <c r="AH346" s="177"/>
    </row>
    <row r="347" spans="1:35" x14ac:dyDescent="0.2">
      <c r="A347" s="605"/>
      <c r="B347" s="177"/>
      <c r="C347" s="177"/>
      <c r="D347" s="53"/>
      <c r="E347" s="53"/>
      <c r="F347" s="53"/>
      <c r="G347" s="53"/>
      <c r="H347" s="78"/>
      <c r="I347" s="78"/>
      <c r="J347" s="53"/>
      <c r="K347" s="53"/>
      <c r="L347" s="53"/>
      <c r="M347" s="53"/>
      <c r="N347" s="53"/>
      <c r="O347" s="78"/>
      <c r="P347" s="78"/>
      <c r="Q347" s="53"/>
      <c r="R347" s="53"/>
      <c r="S347" s="53"/>
      <c r="T347" s="88"/>
      <c r="U347" s="88"/>
      <c r="V347" s="78"/>
      <c r="W347" s="78"/>
      <c r="X347" s="88"/>
      <c r="Y347" s="177"/>
      <c r="Z347" s="177"/>
      <c r="AA347" s="177"/>
      <c r="AB347" s="77"/>
      <c r="AC347" s="78"/>
      <c r="AD347" s="78"/>
      <c r="AE347" s="77"/>
      <c r="AF347" s="53"/>
      <c r="AG347" s="177"/>
      <c r="AH347" s="177"/>
    </row>
    <row r="348" spans="1:35" x14ac:dyDescent="0.2">
      <c r="A348" s="605"/>
      <c r="B348" s="177"/>
      <c r="C348" s="177"/>
      <c r="D348" s="53"/>
      <c r="E348" s="53"/>
      <c r="F348" s="53"/>
      <c r="G348" s="53"/>
      <c r="H348" s="78"/>
      <c r="I348" s="78"/>
      <c r="J348" s="53"/>
      <c r="K348" s="53"/>
      <c r="L348" s="53"/>
      <c r="M348" s="53"/>
      <c r="N348" s="53"/>
      <c r="O348" s="78"/>
      <c r="P348" s="78"/>
      <c r="Q348" s="53"/>
      <c r="R348" s="53"/>
      <c r="S348" s="53"/>
      <c r="T348" s="88"/>
      <c r="U348" s="88"/>
      <c r="V348" s="78"/>
      <c r="W348" s="78"/>
      <c r="X348" s="88"/>
      <c r="Y348" s="177"/>
      <c r="Z348" s="177"/>
      <c r="AA348" s="177"/>
      <c r="AB348" s="77"/>
      <c r="AC348" s="78"/>
      <c r="AD348" s="78"/>
      <c r="AE348" s="77"/>
      <c r="AF348" s="53"/>
      <c r="AG348" s="177"/>
      <c r="AH348" s="177"/>
    </row>
    <row r="349" spans="1:35" x14ac:dyDescent="0.2">
      <c r="A349" s="605"/>
      <c r="B349" s="177"/>
      <c r="C349" s="177"/>
      <c r="D349" s="53"/>
      <c r="E349" s="53"/>
      <c r="F349" s="53"/>
      <c r="G349" s="53"/>
      <c r="H349" s="78"/>
      <c r="I349" s="78"/>
      <c r="J349" s="53"/>
      <c r="K349" s="53"/>
      <c r="L349" s="53"/>
      <c r="M349" s="53"/>
      <c r="N349" s="53"/>
      <c r="O349" s="78"/>
      <c r="P349" s="78"/>
      <c r="Q349" s="53"/>
      <c r="R349" s="53"/>
      <c r="S349" s="53"/>
      <c r="T349" s="88"/>
      <c r="U349" s="88"/>
      <c r="V349" s="78"/>
      <c r="W349" s="78"/>
      <c r="X349" s="88"/>
      <c r="Y349" s="177"/>
      <c r="Z349" s="177"/>
      <c r="AA349" s="177"/>
      <c r="AB349" s="77"/>
      <c r="AC349" s="78"/>
      <c r="AD349" s="78"/>
      <c r="AE349" s="77"/>
      <c r="AF349" s="53"/>
      <c r="AG349" s="177"/>
      <c r="AH349" s="177"/>
    </row>
    <row r="350" spans="1:35" x14ac:dyDescent="0.2">
      <c r="A350" s="605"/>
      <c r="B350" s="177"/>
      <c r="C350" s="177"/>
      <c r="D350" s="53"/>
      <c r="E350" s="53"/>
      <c r="F350" s="53"/>
      <c r="G350" s="53"/>
      <c r="H350" s="78"/>
      <c r="I350" s="78"/>
      <c r="J350" s="53"/>
      <c r="K350" s="53"/>
      <c r="L350" s="53"/>
      <c r="M350" s="53"/>
      <c r="N350" s="53"/>
      <c r="O350" s="78"/>
      <c r="P350" s="78"/>
      <c r="Q350" s="53"/>
      <c r="R350" s="53"/>
      <c r="S350" s="53"/>
      <c r="T350" s="88"/>
      <c r="U350" s="88"/>
      <c r="V350" s="78"/>
      <c r="W350" s="78"/>
      <c r="X350" s="88"/>
      <c r="Y350" s="177"/>
      <c r="Z350" s="177"/>
      <c r="AA350" s="177"/>
      <c r="AB350" s="77"/>
      <c r="AC350" s="78"/>
      <c r="AD350" s="78"/>
      <c r="AE350" s="77"/>
      <c r="AF350" s="53"/>
      <c r="AG350" s="177"/>
      <c r="AH350" s="177"/>
    </row>
    <row r="351" spans="1:35" x14ac:dyDescent="0.2">
      <c r="A351" s="605"/>
      <c r="B351" s="177"/>
      <c r="C351" s="177"/>
      <c r="D351" s="53"/>
      <c r="E351" s="53"/>
      <c r="F351" s="53"/>
      <c r="G351" s="53"/>
      <c r="H351" s="78"/>
      <c r="I351" s="78"/>
      <c r="J351" s="53"/>
      <c r="K351" s="53"/>
      <c r="L351" s="53"/>
      <c r="M351" s="53"/>
      <c r="N351" s="53"/>
      <c r="O351" s="78"/>
      <c r="P351" s="78"/>
      <c r="Q351" s="53"/>
      <c r="R351" s="53"/>
      <c r="S351" s="53"/>
      <c r="T351" s="88"/>
      <c r="U351" s="88"/>
      <c r="V351" s="78"/>
      <c r="W351" s="78"/>
      <c r="X351" s="88"/>
      <c r="Y351" s="177"/>
      <c r="Z351" s="177"/>
      <c r="AA351" s="177"/>
      <c r="AB351" s="77"/>
      <c r="AC351" s="78"/>
      <c r="AD351" s="78"/>
      <c r="AE351" s="77"/>
      <c r="AF351" s="53"/>
      <c r="AG351" s="177"/>
      <c r="AH351" s="177"/>
    </row>
    <row r="352" spans="1:35" x14ac:dyDescent="0.2">
      <c r="A352" s="605"/>
      <c r="B352" s="177"/>
      <c r="C352" s="177"/>
      <c r="D352" s="53"/>
      <c r="E352" s="53"/>
      <c r="F352" s="53"/>
      <c r="G352" s="53"/>
      <c r="H352" s="78"/>
      <c r="I352" s="78"/>
      <c r="J352" s="53"/>
      <c r="K352" s="53"/>
      <c r="L352" s="53"/>
      <c r="M352" s="53"/>
      <c r="N352" s="53"/>
      <c r="O352" s="78"/>
      <c r="P352" s="78"/>
      <c r="Q352" s="53"/>
      <c r="R352" s="53"/>
      <c r="S352" s="53"/>
      <c r="T352" s="88"/>
      <c r="U352" s="88"/>
      <c r="V352" s="78"/>
      <c r="W352" s="78"/>
      <c r="X352" s="88"/>
      <c r="Y352" s="177"/>
      <c r="Z352" s="177"/>
      <c r="AA352" s="177"/>
      <c r="AB352" s="77"/>
      <c r="AC352" s="78"/>
      <c r="AD352" s="78"/>
      <c r="AE352" s="77"/>
      <c r="AF352" s="53"/>
      <c r="AG352" s="177"/>
      <c r="AH352" s="177"/>
    </row>
    <row r="353" spans="1:34" x14ac:dyDescent="0.2">
      <c r="A353" s="605"/>
      <c r="B353" s="177"/>
      <c r="C353" s="177"/>
      <c r="D353" s="53"/>
      <c r="E353" s="53"/>
      <c r="F353" s="53"/>
      <c r="G353" s="53"/>
      <c r="H353" s="78"/>
      <c r="I353" s="78"/>
      <c r="J353" s="53"/>
      <c r="K353" s="53"/>
      <c r="L353" s="53"/>
      <c r="M353" s="53"/>
      <c r="N353" s="53"/>
      <c r="O353" s="78"/>
      <c r="P353" s="78"/>
      <c r="Q353" s="53"/>
      <c r="R353" s="53"/>
      <c r="S353" s="53"/>
      <c r="T353" s="88"/>
      <c r="U353" s="88"/>
      <c r="V353" s="78"/>
      <c r="W353" s="78"/>
      <c r="X353" s="88"/>
      <c r="Y353" s="177"/>
      <c r="Z353" s="177"/>
      <c r="AA353" s="177"/>
      <c r="AB353" s="77"/>
      <c r="AC353" s="78"/>
      <c r="AD353" s="78"/>
      <c r="AE353" s="77"/>
      <c r="AF353" s="53"/>
      <c r="AG353" s="177"/>
      <c r="AH353" s="177"/>
    </row>
    <row r="354" spans="1:34" x14ac:dyDescent="0.2">
      <c r="A354" s="605"/>
      <c r="B354" s="177"/>
      <c r="C354" s="177"/>
      <c r="D354" s="53"/>
      <c r="E354" s="53"/>
      <c r="F354" s="53"/>
      <c r="G354" s="53"/>
      <c r="H354" s="78"/>
      <c r="I354" s="78"/>
      <c r="J354" s="53"/>
      <c r="K354" s="53"/>
      <c r="L354" s="53"/>
      <c r="M354" s="53"/>
      <c r="N354" s="53"/>
      <c r="O354" s="78"/>
      <c r="P354" s="78"/>
      <c r="Q354" s="53"/>
      <c r="R354" s="53"/>
      <c r="S354" s="53"/>
      <c r="T354" s="88"/>
      <c r="U354" s="88"/>
      <c r="V354" s="78"/>
      <c r="W354" s="78"/>
      <c r="X354" s="88"/>
      <c r="Y354" s="177"/>
      <c r="Z354" s="177"/>
      <c r="AA354" s="177"/>
      <c r="AB354" s="77"/>
      <c r="AC354" s="78"/>
      <c r="AD354" s="78"/>
      <c r="AE354" s="77"/>
      <c r="AF354" s="53"/>
      <c r="AG354" s="177"/>
      <c r="AH354" s="177"/>
    </row>
    <row r="355" spans="1:34" x14ac:dyDescent="0.2">
      <c r="A355" s="605"/>
      <c r="B355" s="177"/>
      <c r="C355" s="177"/>
      <c r="D355" s="53"/>
      <c r="E355" s="53"/>
      <c r="F355" s="53"/>
      <c r="G355" s="53"/>
      <c r="H355" s="78"/>
      <c r="I355" s="78"/>
      <c r="J355" s="53"/>
      <c r="K355" s="53"/>
      <c r="L355" s="53"/>
      <c r="M355" s="53"/>
      <c r="N355" s="53"/>
      <c r="O355" s="78"/>
      <c r="P355" s="78"/>
      <c r="Q355" s="53"/>
      <c r="R355" s="53"/>
      <c r="S355" s="53"/>
      <c r="T355" s="88"/>
      <c r="U355" s="88"/>
      <c r="V355" s="78"/>
      <c r="W355" s="78"/>
      <c r="X355" s="88"/>
      <c r="Y355" s="177"/>
      <c r="Z355" s="177"/>
      <c r="AA355" s="177"/>
      <c r="AB355" s="77"/>
      <c r="AC355" s="78"/>
      <c r="AD355" s="78"/>
      <c r="AE355" s="77"/>
      <c r="AF355" s="53"/>
      <c r="AG355" s="177"/>
      <c r="AH355" s="177"/>
    </row>
    <row r="356" spans="1:34" x14ac:dyDescent="0.2">
      <c r="A356" s="605"/>
      <c r="B356" s="177"/>
      <c r="C356" s="177"/>
      <c r="D356" s="53"/>
      <c r="E356" s="53"/>
      <c r="F356" s="53"/>
      <c r="G356" s="53"/>
      <c r="H356" s="78"/>
      <c r="I356" s="78"/>
      <c r="J356" s="53"/>
      <c r="K356" s="53"/>
      <c r="L356" s="53"/>
      <c r="M356" s="53"/>
      <c r="N356" s="53"/>
      <c r="O356" s="78"/>
      <c r="P356" s="78"/>
      <c r="Q356" s="53"/>
      <c r="R356" s="53"/>
      <c r="S356" s="53"/>
      <c r="T356" s="88"/>
      <c r="U356" s="88"/>
      <c r="V356" s="78"/>
      <c r="W356" s="78"/>
      <c r="X356" s="88"/>
      <c r="Y356" s="177"/>
      <c r="Z356" s="177"/>
      <c r="AA356" s="177"/>
      <c r="AB356" s="77"/>
      <c r="AC356" s="78"/>
      <c r="AD356" s="78"/>
      <c r="AE356" s="77"/>
      <c r="AF356" s="53"/>
      <c r="AG356" s="177"/>
      <c r="AH356" s="177"/>
    </row>
    <row r="357" spans="1:34" x14ac:dyDescent="0.2">
      <c r="A357" s="605"/>
      <c r="B357" s="177"/>
      <c r="C357" s="177"/>
      <c r="D357" s="53"/>
      <c r="E357" s="53"/>
      <c r="F357" s="53"/>
      <c r="G357" s="53"/>
      <c r="H357" s="78"/>
      <c r="I357" s="78"/>
      <c r="J357" s="53"/>
      <c r="K357" s="53"/>
      <c r="L357" s="53"/>
      <c r="M357" s="53"/>
      <c r="N357" s="53"/>
      <c r="O357" s="78"/>
      <c r="P357" s="78"/>
      <c r="Q357" s="53"/>
      <c r="R357" s="53"/>
      <c r="S357" s="53"/>
      <c r="T357" s="88"/>
      <c r="U357" s="88"/>
      <c r="V357" s="78"/>
      <c r="W357" s="78"/>
      <c r="X357" s="88"/>
      <c r="Y357" s="177"/>
      <c r="Z357" s="177"/>
      <c r="AA357" s="177"/>
      <c r="AB357" s="77"/>
      <c r="AC357" s="78"/>
      <c r="AD357" s="78"/>
      <c r="AE357" s="77"/>
      <c r="AF357" s="53"/>
      <c r="AG357" s="177"/>
      <c r="AH357" s="177"/>
    </row>
    <row r="358" spans="1:34" x14ac:dyDescent="0.2">
      <c r="A358" s="605"/>
      <c r="B358" s="177"/>
      <c r="C358" s="177"/>
      <c r="D358" s="53"/>
      <c r="E358" s="53"/>
      <c r="F358" s="53"/>
      <c r="G358" s="53"/>
      <c r="H358" s="78"/>
      <c r="I358" s="78"/>
      <c r="J358" s="53"/>
      <c r="K358" s="53"/>
      <c r="L358" s="53"/>
      <c r="M358" s="53"/>
      <c r="N358" s="53"/>
      <c r="O358" s="78"/>
      <c r="P358" s="78"/>
      <c r="Q358" s="53"/>
      <c r="R358" s="53"/>
      <c r="S358" s="53"/>
      <c r="T358" s="88"/>
      <c r="U358" s="88"/>
      <c r="V358" s="78"/>
      <c r="W358" s="78"/>
      <c r="X358" s="88"/>
      <c r="Y358" s="177"/>
      <c r="Z358" s="177"/>
      <c r="AA358" s="177"/>
      <c r="AB358" s="77"/>
      <c r="AC358" s="78"/>
      <c r="AD358" s="78"/>
      <c r="AE358" s="77"/>
      <c r="AF358" s="53"/>
      <c r="AG358" s="177"/>
      <c r="AH358" s="177"/>
    </row>
    <row r="359" spans="1:34" x14ac:dyDescent="0.2">
      <c r="A359" s="605"/>
      <c r="B359" s="177"/>
      <c r="C359" s="177"/>
      <c r="D359" s="53"/>
      <c r="E359" s="53"/>
      <c r="F359" s="53"/>
      <c r="G359" s="53"/>
      <c r="H359" s="78"/>
      <c r="I359" s="78"/>
      <c r="J359" s="53"/>
      <c r="K359" s="53"/>
      <c r="L359" s="53"/>
      <c r="M359" s="53"/>
      <c r="N359" s="53"/>
      <c r="O359" s="78"/>
      <c r="P359" s="78"/>
      <c r="Q359" s="53"/>
      <c r="R359" s="53"/>
      <c r="S359" s="53"/>
      <c r="T359" s="88"/>
      <c r="U359" s="88"/>
      <c r="V359" s="78"/>
      <c r="W359" s="78"/>
      <c r="X359" s="88"/>
      <c r="Y359" s="177"/>
      <c r="Z359" s="177"/>
      <c r="AA359" s="177"/>
      <c r="AB359" s="77"/>
      <c r="AC359" s="78"/>
      <c r="AD359" s="78"/>
      <c r="AE359" s="77"/>
      <c r="AF359" s="53"/>
      <c r="AG359" s="177"/>
      <c r="AH359" s="177"/>
    </row>
    <row r="360" spans="1:34" x14ac:dyDescent="0.2">
      <c r="A360" s="605"/>
      <c r="B360" s="177"/>
      <c r="C360" s="177"/>
      <c r="D360" s="53"/>
      <c r="E360" s="53"/>
      <c r="F360" s="53"/>
      <c r="G360" s="53"/>
      <c r="H360" s="78"/>
      <c r="I360" s="78"/>
      <c r="J360" s="53"/>
      <c r="K360" s="53"/>
      <c r="L360" s="53"/>
      <c r="M360" s="53"/>
      <c r="N360" s="53"/>
      <c r="O360" s="78"/>
      <c r="P360" s="78"/>
      <c r="Q360" s="53"/>
      <c r="R360" s="53"/>
      <c r="S360" s="53"/>
      <c r="T360" s="88"/>
      <c r="U360" s="88"/>
      <c r="V360" s="78"/>
      <c r="W360" s="78"/>
      <c r="X360" s="88"/>
      <c r="Y360" s="177"/>
      <c r="Z360" s="177"/>
      <c r="AA360" s="177"/>
      <c r="AB360" s="77"/>
      <c r="AC360" s="78"/>
      <c r="AD360" s="78"/>
      <c r="AE360" s="77"/>
      <c r="AF360" s="53"/>
      <c r="AG360" s="177"/>
      <c r="AH360" s="177"/>
    </row>
    <row r="361" spans="1:34" x14ac:dyDescent="0.2">
      <c r="A361" s="605"/>
      <c r="B361" s="177"/>
      <c r="C361" s="177"/>
      <c r="D361" s="53"/>
      <c r="E361" s="53"/>
      <c r="F361" s="53"/>
      <c r="G361" s="53"/>
      <c r="H361" s="78"/>
      <c r="I361" s="78"/>
      <c r="J361" s="53"/>
      <c r="K361" s="53"/>
      <c r="L361" s="53"/>
      <c r="M361" s="53"/>
      <c r="N361" s="53"/>
      <c r="O361" s="78"/>
      <c r="P361" s="78"/>
      <c r="Q361" s="53"/>
      <c r="R361" s="53"/>
      <c r="S361" s="53"/>
      <c r="T361" s="88"/>
      <c r="U361" s="88"/>
      <c r="V361" s="78"/>
      <c r="W361" s="78"/>
      <c r="X361" s="88"/>
      <c r="Y361" s="177"/>
      <c r="Z361" s="177"/>
      <c r="AA361" s="177"/>
      <c r="AB361" s="77"/>
      <c r="AC361" s="78"/>
      <c r="AD361" s="78"/>
      <c r="AE361" s="77"/>
      <c r="AF361" s="53"/>
      <c r="AG361" s="177"/>
      <c r="AH361" s="177"/>
    </row>
    <row r="362" spans="1:34" x14ac:dyDescent="0.2">
      <c r="A362" s="605"/>
      <c r="B362" s="177"/>
      <c r="C362" s="177"/>
      <c r="D362" s="53"/>
      <c r="E362" s="53"/>
      <c r="F362" s="53"/>
      <c r="G362" s="53"/>
      <c r="H362" s="78"/>
      <c r="I362" s="78"/>
      <c r="J362" s="53"/>
      <c r="K362" s="53"/>
      <c r="L362" s="53"/>
      <c r="M362" s="53"/>
      <c r="N362" s="53"/>
      <c r="O362" s="78"/>
      <c r="P362" s="78"/>
      <c r="Q362" s="53"/>
      <c r="R362" s="53"/>
      <c r="S362" s="53"/>
      <c r="T362" s="88"/>
      <c r="U362" s="88"/>
      <c r="V362" s="78"/>
      <c r="W362" s="78"/>
      <c r="X362" s="88"/>
      <c r="Y362" s="177"/>
      <c r="Z362" s="177"/>
      <c r="AA362" s="177"/>
      <c r="AB362" s="77"/>
      <c r="AC362" s="78"/>
      <c r="AD362" s="78"/>
      <c r="AE362" s="77"/>
      <c r="AF362" s="53"/>
      <c r="AG362" s="177"/>
      <c r="AH362" s="177"/>
    </row>
    <row r="363" spans="1:34" x14ac:dyDescent="0.2">
      <c r="A363" s="605"/>
      <c r="B363" s="177"/>
      <c r="C363" s="177"/>
      <c r="D363" s="53"/>
      <c r="E363" s="53"/>
      <c r="F363" s="53"/>
      <c r="G363" s="53"/>
      <c r="H363" s="78"/>
      <c r="I363" s="78"/>
      <c r="J363" s="53"/>
      <c r="K363" s="53"/>
      <c r="L363" s="53"/>
      <c r="M363" s="53"/>
      <c r="N363" s="53"/>
      <c r="O363" s="78"/>
      <c r="P363" s="78"/>
      <c r="Q363" s="53"/>
      <c r="R363" s="53"/>
      <c r="S363" s="53"/>
      <c r="T363" s="88"/>
      <c r="U363" s="88"/>
      <c r="V363" s="78"/>
      <c r="W363" s="78"/>
      <c r="X363" s="88"/>
      <c r="Y363" s="177"/>
      <c r="Z363" s="177"/>
      <c r="AA363" s="177"/>
      <c r="AB363" s="77"/>
      <c r="AC363" s="78"/>
      <c r="AD363" s="78"/>
      <c r="AE363" s="77"/>
      <c r="AF363" s="53"/>
      <c r="AG363" s="177"/>
      <c r="AH363" s="177"/>
    </row>
    <row r="364" spans="1:34" x14ac:dyDescent="0.2">
      <c r="A364" s="605"/>
      <c r="B364" s="177"/>
      <c r="C364" s="177"/>
      <c r="D364" s="53"/>
      <c r="E364" s="53"/>
      <c r="F364" s="53"/>
      <c r="G364" s="53"/>
      <c r="H364" s="78"/>
      <c r="I364" s="78"/>
      <c r="J364" s="53"/>
      <c r="K364" s="53"/>
      <c r="L364" s="53"/>
      <c r="M364" s="53"/>
      <c r="N364" s="53"/>
      <c r="O364" s="78"/>
      <c r="P364" s="78"/>
      <c r="Q364" s="53"/>
      <c r="R364" s="53"/>
      <c r="S364" s="53"/>
      <c r="T364" s="88"/>
      <c r="U364" s="88"/>
      <c r="V364" s="78"/>
      <c r="W364" s="78"/>
      <c r="X364" s="88"/>
      <c r="Y364" s="177"/>
      <c r="Z364" s="177"/>
      <c r="AA364" s="177"/>
      <c r="AB364" s="77"/>
      <c r="AC364" s="78"/>
      <c r="AD364" s="78"/>
      <c r="AE364" s="77"/>
      <c r="AF364" s="53"/>
      <c r="AG364" s="177"/>
      <c r="AH364" s="177"/>
    </row>
    <row r="365" spans="1:34" x14ac:dyDescent="0.2">
      <c r="A365" s="605"/>
      <c r="B365" s="177"/>
      <c r="C365" s="177"/>
      <c r="D365" s="53"/>
      <c r="E365" s="53"/>
      <c r="F365" s="53"/>
      <c r="G365" s="53"/>
      <c r="H365" s="78"/>
      <c r="I365" s="78"/>
      <c r="J365" s="53"/>
      <c r="K365" s="53"/>
      <c r="L365" s="53"/>
      <c r="M365" s="53"/>
      <c r="N365" s="53"/>
      <c r="O365" s="78"/>
      <c r="P365" s="78"/>
      <c r="Q365" s="53"/>
      <c r="R365" s="53"/>
      <c r="S365" s="53"/>
      <c r="T365" s="88"/>
      <c r="U365" s="88"/>
      <c r="V365" s="78"/>
      <c r="W365" s="78"/>
      <c r="X365" s="88"/>
      <c r="Y365" s="177"/>
      <c r="Z365" s="177"/>
      <c r="AA365" s="177"/>
      <c r="AB365" s="77"/>
      <c r="AC365" s="78"/>
      <c r="AD365" s="78"/>
      <c r="AE365" s="77"/>
      <c r="AF365" s="53"/>
      <c r="AG365" s="177"/>
      <c r="AH365" s="177"/>
    </row>
    <row r="366" spans="1:34" x14ac:dyDescent="0.2">
      <c r="A366" s="605"/>
      <c r="B366" s="177"/>
      <c r="C366" s="177"/>
      <c r="D366" s="53"/>
      <c r="E366" s="53"/>
      <c r="F366" s="53"/>
      <c r="G366" s="53"/>
      <c r="H366" s="78"/>
      <c r="I366" s="78"/>
      <c r="J366" s="53"/>
      <c r="K366" s="53"/>
      <c r="L366" s="53"/>
      <c r="M366" s="53"/>
      <c r="N366" s="53"/>
      <c r="O366" s="78"/>
      <c r="P366" s="78"/>
      <c r="Q366" s="53"/>
      <c r="R366" s="53"/>
      <c r="S366" s="53"/>
      <c r="T366" s="88"/>
      <c r="U366" s="88"/>
      <c r="V366" s="78"/>
      <c r="W366" s="78"/>
      <c r="X366" s="88"/>
      <c r="Y366" s="177"/>
      <c r="Z366" s="177"/>
      <c r="AA366" s="177"/>
      <c r="AB366" s="77"/>
      <c r="AC366" s="78"/>
      <c r="AD366" s="78"/>
      <c r="AE366" s="77"/>
      <c r="AF366" s="53"/>
      <c r="AG366" s="177"/>
      <c r="AH366" s="177"/>
    </row>
    <row r="367" spans="1:34" x14ac:dyDescent="0.2">
      <c r="A367" s="605"/>
      <c r="B367" s="177"/>
      <c r="C367" s="177"/>
      <c r="D367" s="53"/>
      <c r="E367" s="53"/>
      <c r="F367" s="53"/>
      <c r="G367" s="53"/>
      <c r="H367" s="78"/>
      <c r="I367" s="78"/>
      <c r="J367" s="53"/>
      <c r="K367" s="53"/>
      <c r="L367" s="53"/>
      <c r="M367" s="53"/>
      <c r="N367" s="53"/>
      <c r="O367" s="78"/>
      <c r="P367" s="78"/>
      <c r="Q367" s="53"/>
      <c r="R367" s="53"/>
      <c r="S367" s="53"/>
      <c r="T367" s="88"/>
      <c r="U367" s="88"/>
      <c r="V367" s="78"/>
      <c r="W367" s="78"/>
      <c r="X367" s="88"/>
      <c r="Y367" s="177"/>
      <c r="Z367" s="177"/>
      <c r="AA367" s="177"/>
      <c r="AB367" s="77"/>
      <c r="AC367" s="78"/>
      <c r="AD367" s="78"/>
      <c r="AE367" s="77"/>
      <c r="AF367" s="53"/>
      <c r="AG367" s="177"/>
      <c r="AH367" s="177"/>
    </row>
    <row r="368" spans="1:34" x14ac:dyDescent="0.2">
      <c r="A368" s="605"/>
      <c r="B368" s="177"/>
      <c r="C368" s="177"/>
      <c r="D368" s="53"/>
      <c r="E368" s="53"/>
      <c r="F368" s="53"/>
      <c r="G368" s="53"/>
      <c r="H368" s="78"/>
      <c r="I368" s="78"/>
      <c r="J368" s="53"/>
      <c r="K368" s="53"/>
      <c r="L368" s="53"/>
      <c r="M368" s="53"/>
      <c r="N368" s="53"/>
      <c r="O368" s="78"/>
      <c r="P368" s="78"/>
      <c r="Q368" s="53"/>
      <c r="R368" s="53"/>
      <c r="S368" s="53"/>
      <c r="T368" s="88"/>
      <c r="U368" s="88"/>
      <c r="V368" s="78"/>
      <c r="W368" s="78"/>
      <c r="X368" s="88"/>
      <c r="Y368" s="177"/>
      <c r="Z368" s="177"/>
      <c r="AA368" s="177"/>
      <c r="AB368" s="77"/>
      <c r="AC368" s="78"/>
      <c r="AD368" s="78"/>
      <c r="AE368" s="77"/>
      <c r="AF368" s="53"/>
      <c r="AG368" s="177"/>
      <c r="AH368" s="177"/>
    </row>
    <row r="369" spans="1:36" x14ac:dyDescent="0.2">
      <c r="A369" s="605"/>
      <c r="B369" s="177"/>
      <c r="C369" s="177"/>
      <c r="D369" s="53"/>
      <c r="E369" s="53"/>
      <c r="F369" s="53"/>
      <c r="G369" s="53"/>
      <c r="H369" s="78"/>
      <c r="I369" s="78"/>
      <c r="J369" s="53"/>
      <c r="K369" s="53"/>
      <c r="L369" s="53"/>
      <c r="M369" s="53"/>
      <c r="N369" s="53"/>
      <c r="O369" s="78"/>
      <c r="P369" s="78"/>
      <c r="Q369" s="53"/>
      <c r="R369" s="53"/>
      <c r="S369" s="53"/>
      <c r="T369" s="88"/>
      <c r="U369" s="88"/>
      <c r="V369" s="78"/>
      <c r="W369" s="78"/>
      <c r="X369" s="88"/>
      <c r="Y369" s="177"/>
      <c r="Z369" s="177"/>
      <c r="AA369" s="177"/>
      <c r="AB369" s="77"/>
      <c r="AC369" s="78"/>
      <c r="AD369" s="78"/>
      <c r="AE369" s="77"/>
      <c r="AF369" s="53"/>
      <c r="AG369" s="177"/>
      <c r="AH369" s="177"/>
    </row>
    <row r="370" spans="1:36" x14ac:dyDescent="0.2">
      <c r="A370" s="605"/>
      <c r="B370" s="177"/>
      <c r="C370" s="177"/>
      <c r="D370" s="53"/>
      <c r="E370" s="53"/>
      <c r="F370" s="53"/>
      <c r="G370" s="53"/>
      <c r="H370" s="78"/>
      <c r="I370" s="78"/>
      <c r="J370" s="53"/>
      <c r="K370" s="53"/>
      <c r="L370" s="53"/>
      <c r="M370" s="53"/>
      <c r="N370" s="53"/>
      <c r="O370" s="78"/>
      <c r="P370" s="78"/>
      <c r="Q370" s="53"/>
      <c r="R370" s="53"/>
      <c r="S370" s="53"/>
      <c r="T370" s="88"/>
      <c r="U370" s="88"/>
      <c r="V370" s="78"/>
      <c r="W370" s="78"/>
      <c r="X370" s="88"/>
      <c r="Y370" s="177"/>
      <c r="Z370" s="177"/>
      <c r="AA370" s="177"/>
      <c r="AB370" s="77"/>
      <c r="AC370" s="78"/>
      <c r="AD370" s="78"/>
      <c r="AE370" s="77"/>
      <c r="AF370" s="53"/>
      <c r="AG370" s="177"/>
      <c r="AH370" s="177"/>
    </row>
    <row r="371" spans="1:36" x14ac:dyDescent="0.2">
      <c r="A371" s="605"/>
      <c r="B371" s="177"/>
      <c r="C371" s="177"/>
      <c r="D371" s="53"/>
      <c r="E371" s="53"/>
      <c r="F371" s="53"/>
      <c r="G371" s="53"/>
      <c r="H371" s="78"/>
      <c r="I371" s="78"/>
      <c r="J371" s="53"/>
      <c r="K371" s="53"/>
      <c r="L371" s="53"/>
      <c r="M371" s="53"/>
      <c r="N371" s="53"/>
      <c r="O371" s="78"/>
      <c r="P371" s="78"/>
      <c r="Q371" s="53"/>
      <c r="R371" s="53"/>
      <c r="S371" s="53"/>
      <c r="T371" s="88"/>
      <c r="U371" s="88"/>
      <c r="V371" s="78"/>
      <c r="W371" s="78"/>
      <c r="X371" s="88"/>
      <c r="Y371" s="177"/>
      <c r="Z371" s="177"/>
      <c r="AA371" s="177"/>
      <c r="AB371" s="77"/>
      <c r="AC371" s="78"/>
      <c r="AD371" s="78"/>
      <c r="AE371" s="77"/>
      <c r="AF371" s="53"/>
      <c r="AG371" s="177"/>
      <c r="AH371" s="177"/>
    </row>
    <row r="372" spans="1:36" x14ac:dyDescent="0.2">
      <c r="A372" s="605"/>
      <c r="B372" s="177"/>
      <c r="C372" s="177"/>
      <c r="D372" s="53"/>
      <c r="E372" s="53"/>
      <c r="F372" s="53"/>
      <c r="G372" s="53"/>
      <c r="H372" s="78"/>
      <c r="I372" s="78"/>
      <c r="J372" s="53"/>
      <c r="K372" s="53"/>
      <c r="L372" s="53"/>
      <c r="M372" s="53"/>
      <c r="N372" s="53"/>
      <c r="O372" s="78"/>
      <c r="P372" s="78"/>
      <c r="Q372" s="53"/>
      <c r="R372" s="53"/>
      <c r="S372" s="53"/>
      <c r="T372" s="88"/>
      <c r="U372" s="88"/>
      <c r="V372" s="78"/>
      <c r="W372" s="78"/>
      <c r="X372" s="88"/>
      <c r="Y372" s="177"/>
      <c r="Z372" s="177"/>
      <c r="AA372" s="177"/>
      <c r="AB372" s="77"/>
      <c r="AC372" s="78"/>
      <c r="AD372" s="78"/>
      <c r="AE372" s="77"/>
      <c r="AF372" s="53"/>
      <c r="AG372" s="177"/>
      <c r="AH372" s="177"/>
    </row>
    <row r="373" spans="1:36" x14ac:dyDescent="0.2">
      <c r="A373" s="605"/>
      <c r="B373" s="177"/>
      <c r="C373" s="177"/>
      <c r="D373" s="53"/>
      <c r="E373" s="53"/>
      <c r="F373" s="53"/>
      <c r="G373" s="53"/>
      <c r="H373" s="78"/>
      <c r="I373" s="78"/>
      <c r="J373" s="53"/>
      <c r="K373" s="53"/>
      <c r="L373" s="53"/>
      <c r="M373" s="53"/>
      <c r="N373" s="53"/>
      <c r="O373" s="78"/>
      <c r="P373" s="78"/>
      <c r="Q373" s="53"/>
      <c r="R373" s="53"/>
      <c r="S373" s="53"/>
      <c r="T373" s="88"/>
      <c r="U373" s="88"/>
      <c r="V373" s="78"/>
      <c r="W373" s="78"/>
      <c r="X373" s="88"/>
      <c r="Y373" s="177"/>
      <c r="Z373" s="177"/>
      <c r="AA373" s="177"/>
      <c r="AB373" s="77"/>
      <c r="AC373" s="78"/>
      <c r="AD373" s="78"/>
      <c r="AE373" s="77"/>
      <c r="AF373" s="53"/>
      <c r="AG373" s="177"/>
      <c r="AH373" s="177"/>
    </row>
    <row r="374" spans="1:36" x14ac:dyDescent="0.2">
      <c r="A374" s="605"/>
      <c r="B374" s="177"/>
      <c r="C374" s="177"/>
      <c r="D374" s="53"/>
      <c r="E374" s="53"/>
      <c r="F374" s="53"/>
      <c r="G374" s="53"/>
      <c r="H374" s="78"/>
      <c r="I374" s="78"/>
      <c r="J374" s="53"/>
      <c r="K374" s="53"/>
      <c r="L374" s="53"/>
      <c r="M374" s="53"/>
      <c r="N374" s="53"/>
      <c r="O374" s="78"/>
      <c r="P374" s="78"/>
      <c r="Q374" s="53"/>
      <c r="R374" s="53"/>
      <c r="S374" s="53"/>
      <c r="T374" s="88"/>
      <c r="U374" s="88"/>
      <c r="V374" s="78"/>
      <c r="W374" s="78"/>
      <c r="X374" s="88"/>
      <c r="Y374" s="177"/>
      <c r="Z374" s="177"/>
      <c r="AA374" s="177"/>
      <c r="AB374" s="77"/>
      <c r="AC374" s="78"/>
      <c r="AD374" s="78"/>
      <c r="AE374" s="77"/>
      <c r="AF374" s="53"/>
      <c r="AG374" s="177"/>
      <c r="AH374" s="177"/>
    </row>
    <row r="375" spans="1:36" x14ac:dyDescent="0.2">
      <c r="A375" s="605"/>
      <c r="B375" s="177"/>
      <c r="C375" s="177"/>
      <c r="D375" s="53"/>
      <c r="E375" s="53"/>
      <c r="F375" s="53"/>
      <c r="G375" s="53"/>
      <c r="H375" s="78"/>
      <c r="I375" s="78"/>
      <c r="J375" s="53"/>
      <c r="K375" s="53"/>
      <c r="L375" s="53"/>
      <c r="M375" s="53"/>
      <c r="N375" s="53"/>
      <c r="O375" s="78"/>
      <c r="P375" s="78"/>
      <c r="Q375" s="53"/>
      <c r="R375" s="53"/>
      <c r="S375" s="53"/>
      <c r="T375" s="88"/>
      <c r="U375" s="88"/>
      <c r="V375" s="78"/>
      <c r="W375" s="78"/>
      <c r="X375" s="88"/>
      <c r="Y375" s="177"/>
      <c r="Z375" s="177"/>
      <c r="AA375" s="177"/>
      <c r="AB375" s="77"/>
      <c r="AC375" s="78"/>
      <c r="AD375" s="78"/>
      <c r="AE375" s="77"/>
      <c r="AF375" s="53"/>
      <c r="AG375" s="177"/>
      <c r="AH375" s="177"/>
    </row>
    <row r="376" spans="1:36" x14ac:dyDescent="0.2">
      <c r="A376" s="370"/>
      <c r="B376" s="367"/>
      <c r="C376" s="367"/>
      <c r="D376" s="336" t="s">
        <v>22</v>
      </c>
      <c r="E376" s="336" t="s">
        <v>23</v>
      </c>
      <c r="F376" s="336" t="s">
        <v>23</v>
      </c>
      <c r="G376" s="336" t="s">
        <v>19</v>
      </c>
      <c r="H376" s="336" t="s">
        <v>20</v>
      </c>
      <c r="I376" s="336" t="s">
        <v>21</v>
      </c>
      <c r="J376" s="336" t="s">
        <v>20</v>
      </c>
      <c r="K376" s="336" t="s">
        <v>22</v>
      </c>
      <c r="L376" s="336" t="s">
        <v>23</v>
      </c>
      <c r="M376" s="336" t="s">
        <v>23</v>
      </c>
      <c r="N376" s="336" t="s">
        <v>19</v>
      </c>
      <c r="O376" s="336" t="s">
        <v>20</v>
      </c>
      <c r="P376" s="336" t="s">
        <v>21</v>
      </c>
      <c r="Q376" s="336" t="s">
        <v>20</v>
      </c>
      <c r="R376" s="336" t="s">
        <v>105</v>
      </c>
      <c r="S376" s="336" t="s">
        <v>23</v>
      </c>
      <c r="T376" s="336" t="s">
        <v>23</v>
      </c>
      <c r="U376" s="336" t="s">
        <v>19</v>
      </c>
      <c r="V376" s="336" t="s">
        <v>20</v>
      </c>
      <c r="W376" s="336" t="s">
        <v>21</v>
      </c>
      <c r="X376" s="336" t="s">
        <v>20</v>
      </c>
      <c r="Y376" s="336" t="s">
        <v>22</v>
      </c>
      <c r="Z376" s="336" t="s">
        <v>23</v>
      </c>
      <c r="AA376" s="336" t="s">
        <v>23</v>
      </c>
      <c r="AB376" s="336" t="s">
        <v>19</v>
      </c>
      <c r="AC376" s="336" t="s">
        <v>20</v>
      </c>
      <c r="AD376" s="336" t="s">
        <v>21</v>
      </c>
      <c r="AE376" s="336" t="s">
        <v>20</v>
      </c>
      <c r="AF376" s="336" t="s">
        <v>105</v>
      </c>
      <c r="AG376" s="336" t="s">
        <v>23</v>
      </c>
      <c r="AH376" s="336" t="s">
        <v>23</v>
      </c>
      <c r="AJ376" s="337"/>
    </row>
    <row r="377" spans="1:36" x14ac:dyDescent="0.2">
      <c r="A377" s="606" t="s">
        <v>165</v>
      </c>
      <c r="B377" s="177"/>
      <c r="C377" s="187"/>
      <c r="D377" s="77"/>
      <c r="E377" s="78"/>
      <c r="F377" s="78"/>
      <c r="G377" s="53"/>
      <c r="H377" s="53"/>
      <c r="I377" s="53"/>
      <c r="J377" s="53"/>
      <c r="K377" s="53"/>
      <c r="L377" s="78"/>
      <c r="M377" s="78"/>
      <c r="N377" s="53"/>
      <c r="O377" s="53"/>
      <c r="P377" s="53"/>
      <c r="Q377" s="88"/>
      <c r="R377" s="88"/>
      <c r="S377" s="78"/>
      <c r="T377" s="78"/>
      <c r="U377" s="88"/>
      <c r="V377" s="177"/>
      <c r="W377" s="177"/>
      <c r="X377" s="177"/>
      <c r="Y377" s="177"/>
      <c r="Z377" s="78"/>
      <c r="AA377" s="78"/>
      <c r="AB377" s="53"/>
      <c r="AC377" s="53"/>
      <c r="AD377" s="177"/>
      <c r="AE377" s="88"/>
      <c r="AF377" s="88"/>
      <c r="AG377" s="78"/>
      <c r="AH377" s="78"/>
      <c r="AJ377" s="337"/>
    </row>
    <row r="378" spans="1:36" x14ac:dyDescent="0.2">
      <c r="A378" s="607"/>
      <c r="B378" s="177"/>
      <c r="C378" s="187"/>
      <c r="D378" s="77"/>
      <c r="E378" s="78"/>
      <c r="F378" s="78"/>
      <c r="G378" s="53"/>
      <c r="H378" s="53"/>
      <c r="I378" s="53"/>
      <c r="J378" s="53"/>
      <c r="K378" s="53"/>
      <c r="L378" s="78"/>
      <c r="M378" s="78"/>
      <c r="N378" s="53"/>
      <c r="O378" s="53"/>
      <c r="P378" s="53"/>
      <c r="Q378" s="88"/>
      <c r="R378" s="88"/>
      <c r="S378" s="78"/>
      <c r="T378" s="78"/>
      <c r="U378" s="88"/>
      <c r="V378" s="177"/>
      <c r="W378" s="177"/>
      <c r="X378" s="177"/>
      <c r="Y378" s="177"/>
      <c r="Z378" s="78"/>
      <c r="AA378" s="78"/>
      <c r="AB378" s="53"/>
      <c r="AC378" s="53"/>
      <c r="AD378" s="177"/>
      <c r="AE378" s="88"/>
      <c r="AF378" s="88"/>
      <c r="AG378" s="78"/>
      <c r="AH378" s="78"/>
      <c r="AJ378" s="337"/>
    </row>
    <row r="379" spans="1:36" x14ac:dyDescent="0.2">
      <c r="A379" s="607"/>
      <c r="B379" s="177"/>
      <c r="C379" s="187"/>
      <c r="D379" s="77"/>
      <c r="E379" s="78"/>
      <c r="F379" s="78"/>
      <c r="G379" s="53"/>
      <c r="H379" s="53"/>
      <c r="I379" s="53"/>
      <c r="J379" s="53"/>
      <c r="K379" s="53"/>
      <c r="L379" s="78"/>
      <c r="M379" s="78"/>
      <c r="N379" s="53"/>
      <c r="O379" s="53"/>
      <c r="P379" s="53"/>
      <c r="Q379" s="88"/>
      <c r="R379" s="88"/>
      <c r="S379" s="78"/>
      <c r="T379" s="78"/>
      <c r="U379" s="88"/>
      <c r="V379" s="177"/>
      <c r="W379" s="177"/>
      <c r="X379" s="177"/>
      <c r="Y379" s="177"/>
      <c r="Z379" s="78"/>
      <c r="AA379" s="78"/>
      <c r="AB379" s="53"/>
      <c r="AC379" s="53"/>
      <c r="AD379" s="177"/>
      <c r="AE379" s="88"/>
      <c r="AF379" s="88"/>
      <c r="AG379" s="78"/>
      <c r="AH379" s="78"/>
      <c r="AJ379" s="337"/>
    </row>
    <row r="380" spans="1:36" x14ac:dyDescent="0.2">
      <c r="A380" s="607"/>
      <c r="B380" s="177"/>
      <c r="C380" s="187"/>
      <c r="D380" s="77"/>
      <c r="E380" s="78"/>
      <c r="F380" s="78"/>
      <c r="G380" s="53"/>
      <c r="H380" s="53"/>
      <c r="I380" s="53"/>
      <c r="J380" s="53"/>
      <c r="K380" s="53"/>
      <c r="L380" s="78"/>
      <c r="M380" s="78"/>
      <c r="N380" s="53"/>
      <c r="O380" s="53"/>
      <c r="P380" s="53"/>
      <c r="Q380" s="88"/>
      <c r="R380" s="88"/>
      <c r="S380" s="78"/>
      <c r="T380" s="78"/>
      <c r="U380" s="88"/>
      <c r="V380" s="177"/>
      <c r="W380" s="177"/>
      <c r="X380" s="177"/>
      <c r="Y380" s="177"/>
      <c r="Z380" s="78"/>
      <c r="AA380" s="78"/>
      <c r="AB380" s="53"/>
      <c r="AC380" s="53"/>
      <c r="AD380" s="177"/>
      <c r="AE380" s="88"/>
      <c r="AF380" s="88"/>
      <c r="AG380" s="78"/>
      <c r="AH380" s="78"/>
      <c r="AJ380" s="337"/>
    </row>
    <row r="381" spans="1:36" x14ac:dyDescent="0.2">
      <c r="A381" s="607"/>
      <c r="B381" s="177"/>
      <c r="C381" s="187"/>
      <c r="D381" s="77"/>
      <c r="E381" s="78"/>
      <c r="F381" s="78"/>
      <c r="G381" s="53"/>
      <c r="H381" s="53"/>
      <c r="I381" s="53"/>
      <c r="J381" s="53"/>
      <c r="K381" s="53"/>
      <c r="L381" s="78"/>
      <c r="M381" s="78"/>
      <c r="N381" s="53"/>
      <c r="O381" s="53"/>
      <c r="P381" s="53"/>
      <c r="Q381" s="88"/>
      <c r="R381" s="88"/>
      <c r="S381" s="78"/>
      <c r="T381" s="78"/>
      <c r="U381" s="88"/>
      <c r="V381" s="177"/>
      <c r="W381" s="177"/>
      <c r="X381" s="177"/>
      <c r="Y381" s="177"/>
      <c r="Z381" s="78"/>
      <c r="AA381" s="78"/>
      <c r="AB381" s="53"/>
      <c r="AC381" s="53"/>
      <c r="AD381" s="177"/>
      <c r="AE381" s="88"/>
      <c r="AF381" s="88"/>
      <c r="AG381" s="78"/>
      <c r="AH381" s="78"/>
      <c r="AJ381" s="337"/>
    </row>
    <row r="382" spans="1:36" x14ac:dyDescent="0.2">
      <c r="A382" s="607"/>
      <c r="B382" s="177"/>
      <c r="C382" s="187"/>
      <c r="D382" s="77"/>
      <c r="E382" s="78"/>
      <c r="F382" s="78"/>
      <c r="G382" s="53"/>
      <c r="H382" s="53"/>
      <c r="I382" s="53"/>
      <c r="J382" s="53"/>
      <c r="K382" s="53"/>
      <c r="L382" s="78"/>
      <c r="M382" s="78"/>
      <c r="N382" s="53"/>
      <c r="O382" s="53"/>
      <c r="P382" s="53"/>
      <c r="Q382" s="88"/>
      <c r="R382" s="88"/>
      <c r="S382" s="78"/>
      <c r="T382" s="78"/>
      <c r="U382" s="88"/>
      <c r="V382" s="177"/>
      <c r="W382" s="177"/>
      <c r="X382" s="177"/>
      <c r="Y382" s="177"/>
      <c r="Z382" s="78"/>
      <c r="AA382" s="78"/>
      <c r="AB382" s="53"/>
      <c r="AC382" s="53"/>
      <c r="AD382" s="177"/>
      <c r="AE382" s="88"/>
      <c r="AF382" s="88"/>
      <c r="AG382" s="78"/>
      <c r="AH382" s="78"/>
      <c r="AJ382" s="337"/>
    </row>
    <row r="383" spans="1:36" x14ac:dyDescent="0.2">
      <c r="A383" s="607"/>
      <c r="B383" s="177"/>
      <c r="C383" s="187"/>
      <c r="D383" s="77"/>
      <c r="E383" s="78"/>
      <c r="F383" s="78"/>
      <c r="G383" s="53"/>
      <c r="H383" s="53"/>
      <c r="I383" s="53"/>
      <c r="J383" s="53"/>
      <c r="K383" s="53"/>
      <c r="L383" s="78"/>
      <c r="M383" s="78"/>
      <c r="N383" s="53"/>
      <c r="O383" s="53"/>
      <c r="P383" s="53"/>
      <c r="Q383" s="88"/>
      <c r="R383" s="88"/>
      <c r="S383" s="78"/>
      <c r="T383" s="78"/>
      <c r="U383" s="88"/>
      <c r="V383" s="177"/>
      <c r="W383" s="177"/>
      <c r="X383" s="177"/>
      <c r="Y383" s="177"/>
      <c r="Z383" s="78"/>
      <c r="AA383" s="78"/>
      <c r="AB383" s="53"/>
      <c r="AC383" s="53"/>
      <c r="AD383" s="177"/>
      <c r="AE383" s="88"/>
      <c r="AF383" s="88"/>
      <c r="AG383" s="78"/>
      <c r="AH383" s="78"/>
      <c r="AJ383" s="337"/>
    </row>
    <row r="384" spans="1:36" x14ac:dyDescent="0.2">
      <c r="A384" s="607"/>
      <c r="B384" s="177"/>
      <c r="C384" s="187"/>
      <c r="D384" s="77"/>
      <c r="E384" s="78"/>
      <c r="F384" s="78"/>
      <c r="G384" s="53"/>
      <c r="H384" s="53"/>
      <c r="I384" s="53"/>
      <c r="J384" s="53"/>
      <c r="K384" s="53"/>
      <c r="L384" s="78"/>
      <c r="M384" s="78"/>
      <c r="N384" s="53"/>
      <c r="O384" s="53"/>
      <c r="P384" s="53"/>
      <c r="Q384" s="88"/>
      <c r="R384" s="88"/>
      <c r="S384" s="78"/>
      <c r="T384" s="78"/>
      <c r="U384" s="88"/>
      <c r="V384" s="177"/>
      <c r="W384" s="177"/>
      <c r="X384" s="177"/>
      <c r="Y384" s="177"/>
      <c r="Z384" s="78"/>
      <c r="AA384" s="78"/>
      <c r="AB384" s="53"/>
      <c r="AC384" s="53"/>
      <c r="AD384" s="177"/>
      <c r="AE384" s="88"/>
      <c r="AF384" s="88"/>
      <c r="AG384" s="78"/>
      <c r="AH384" s="78"/>
      <c r="AJ384" s="337"/>
    </row>
    <row r="385" spans="1:36" x14ac:dyDescent="0.2">
      <c r="A385" s="607"/>
      <c r="B385" s="177"/>
      <c r="C385" s="187"/>
      <c r="D385" s="77"/>
      <c r="E385" s="78"/>
      <c r="F385" s="78"/>
      <c r="G385" s="53"/>
      <c r="H385" s="53"/>
      <c r="I385" s="53"/>
      <c r="J385" s="53"/>
      <c r="K385" s="53"/>
      <c r="L385" s="78"/>
      <c r="M385" s="78"/>
      <c r="N385" s="53"/>
      <c r="O385" s="53"/>
      <c r="P385" s="53"/>
      <c r="Q385" s="88"/>
      <c r="R385" s="88"/>
      <c r="S385" s="78"/>
      <c r="T385" s="78"/>
      <c r="U385" s="88"/>
      <c r="V385" s="177"/>
      <c r="W385" s="177"/>
      <c r="X385" s="177"/>
      <c r="Y385" s="177"/>
      <c r="Z385" s="78"/>
      <c r="AA385" s="78"/>
      <c r="AB385" s="53"/>
      <c r="AC385" s="53"/>
      <c r="AD385" s="177"/>
      <c r="AE385" s="88"/>
      <c r="AF385" s="88"/>
      <c r="AG385" s="78"/>
      <c r="AH385" s="78"/>
      <c r="AJ385" s="337"/>
    </row>
    <row r="386" spans="1:36" x14ac:dyDescent="0.2">
      <c r="A386" s="607"/>
      <c r="B386" s="177"/>
      <c r="C386" s="187"/>
      <c r="D386" s="77"/>
      <c r="E386" s="78"/>
      <c r="F386" s="78"/>
      <c r="G386" s="53"/>
      <c r="H386" s="53"/>
      <c r="I386" s="53"/>
      <c r="J386" s="53"/>
      <c r="K386" s="53"/>
      <c r="L386" s="78"/>
      <c r="M386" s="78"/>
      <c r="N386" s="53"/>
      <c r="O386" s="53"/>
      <c r="P386" s="53"/>
      <c r="Q386" s="88"/>
      <c r="R386" s="88"/>
      <c r="S386" s="78"/>
      <c r="T386" s="78"/>
      <c r="U386" s="88"/>
      <c r="V386" s="177"/>
      <c r="W386" s="177"/>
      <c r="X386" s="177"/>
      <c r="Y386" s="177"/>
      <c r="Z386" s="78"/>
      <c r="AA386" s="78"/>
      <c r="AB386" s="53"/>
      <c r="AC386" s="53"/>
      <c r="AD386" s="177"/>
      <c r="AE386" s="88"/>
      <c r="AF386" s="88"/>
      <c r="AG386" s="78"/>
      <c r="AH386" s="78"/>
      <c r="AJ386" s="337"/>
    </row>
    <row r="387" spans="1:36" x14ac:dyDescent="0.2">
      <c r="A387" s="607"/>
      <c r="B387" s="177"/>
      <c r="C387" s="187"/>
      <c r="D387" s="77"/>
      <c r="E387" s="78"/>
      <c r="F387" s="78"/>
      <c r="G387" s="53"/>
      <c r="H387" s="53"/>
      <c r="I387" s="53"/>
      <c r="J387" s="53"/>
      <c r="K387" s="53"/>
      <c r="L387" s="78"/>
      <c r="M387" s="78"/>
      <c r="N387" s="53"/>
      <c r="O387" s="53"/>
      <c r="P387" s="53"/>
      <c r="Q387" s="88"/>
      <c r="R387" s="88"/>
      <c r="S387" s="78"/>
      <c r="T387" s="78"/>
      <c r="U387" s="88"/>
      <c r="V387" s="177"/>
      <c r="W387" s="177"/>
      <c r="X387" s="177"/>
      <c r="Y387" s="177"/>
      <c r="Z387" s="78"/>
      <c r="AA387" s="78"/>
      <c r="AB387" s="53"/>
      <c r="AC387" s="53"/>
      <c r="AD387" s="177"/>
      <c r="AE387" s="88"/>
      <c r="AF387" s="88"/>
      <c r="AG387" s="78"/>
      <c r="AH387" s="78"/>
      <c r="AJ387" s="337"/>
    </row>
    <row r="388" spans="1:36" x14ac:dyDescent="0.2">
      <c r="A388" s="607"/>
      <c r="B388" s="177"/>
      <c r="C388" s="187"/>
      <c r="D388" s="77"/>
      <c r="E388" s="78"/>
      <c r="F388" s="78"/>
      <c r="G388" s="53"/>
      <c r="H388" s="53"/>
      <c r="I388" s="53"/>
      <c r="J388" s="53"/>
      <c r="K388" s="53"/>
      <c r="L388" s="78"/>
      <c r="M388" s="78"/>
      <c r="N388" s="53"/>
      <c r="O388" s="53"/>
      <c r="P388" s="53"/>
      <c r="Q388" s="88"/>
      <c r="R388" s="88"/>
      <c r="S388" s="78"/>
      <c r="T388" s="78"/>
      <c r="U388" s="88"/>
      <c r="V388" s="177"/>
      <c r="W388" s="177"/>
      <c r="X388" s="177"/>
      <c r="Y388" s="177"/>
      <c r="Z388" s="78"/>
      <c r="AA388" s="78"/>
      <c r="AB388" s="53"/>
      <c r="AC388" s="53"/>
      <c r="AD388" s="177"/>
      <c r="AE388" s="88"/>
      <c r="AF388" s="88"/>
      <c r="AG388" s="78"/>
      <c r="AH388" s="78"/>
      <c r="AJ388" s="337"/>
    </row>
    <row r="389" spans="1:36" x14ac:dyDescent="0.2">
      <c r="A389" s="607"/>
      <c r="B389" s="177"/>
      <c r="C389" s="187"/>
      <c r="D389" s="77"/>
      <c r="E389" s="78"/>
      <c r="F389" s="78"/>
      <c r="G389" s="53"/>
      <c r="H389" s="53"/>
      <c r="I389" s="53"/>
      <c r="J389" s="53"/>
      <c r="K389" s="53"/>
      <c r="L389" s="78"/>
      <c r="M389" s="78"/>
      <c r="N389" s="53"/>
      <c r="O389" s="53"/>
      <c r="P389" s="53"/>
      <c r="Q389" s="88"/>
      <c r="R389" s="88"/>
      <c r="S389" s="78"/>
      <c r="T389" s="78"/>
      <c r="U389" s="88"/>
      <c r="V389" s="177"/>
      <c r="W389" s="177"/>
      <c r="X389" s="177"/>
      <c r="Y389" s="177"/>
      <c r="Z389" s="78"/>
      <c r="AA389" s="78"/>
      <c r="AB389" s="53"/>
      <c r="AC389" s="53"/>
      <c r="AD389" s="177"/>
      <c r="AE389" s="88"/>
      <c r="AF389" s="88"/>
      <c r="AG389" s="78"/>
      <c r="AH389" s="78"/>
      <c r="AJ389" s="337"/>
    </row>
    <row r="390" spans="1:36" x14ac:dyDescent="0.2">
      <c r="A390" s="607"/>
      <c r="B390" s="177"/>
      <c r="C390" s="187"/>
      <c r="D390" s="77"/>
      <c r="E390" s="78"/>
      <c r="F390" s="78"/>
      <c r="G390" s="53"/>
      <c r="H390" s="53"/>
      <c r="I390" s="53"/>
      <c r="J390" s="53"/>
      <c r="K390" s="53"/>
      <c r="L390" s="78"/>
      <c r="M390" s="78"/>
      <c r="N390" s="53"/>
      <c r="O390" s="53"/>
      <c r="P390" s="53"/>
      <c r="Q390" s="88"/>
      <c r="R390" s="88"/>
      <c r="S390" s="78"/>
      <c r="T390" s="78"/>
      <c r="U390" s="88"/>
      <c r="V390" s="177"/>
      <c r="W390" s="177"/>
      <c r="X390" s="177"/>
      <c r="Y390" s="177"/>
      <c r="Z390" s="78"/>
      <c r="AA390" s="78"/>
      <c r="AB390" s="53"/>
      <c r="AC390" s="53"/>
      <c r="AD390" s="177"/>
      <c r="AE390" s="88"/>
      <c r="AF390" s="88"/>
      <c r="AG390" s="78"/>
      <c r="AH390" s="78"/>
      <c r="AJ390" s="337"/>
    </row>
    <row r="391" spans="1:36" x14ac:dyDescent="0.2">
      <c r="A391" s="607"/>
      <c r="B391" s="177"/>
      <c r="C391" s="187"/>
      <c r="D391" s="77"/>
      <c r="E391" s="78"/>
      <c r="F391" s="78"/>
      <c r="G391" s="53"/>
      <c r="H391" s="53"/>
      <c r="I391" s="53"/>
      <c r="J391" s="53"/>
      <c r="K391" s="53"/>
      <c r="L391" s="78"/>
      <c r="M391" s="78"/>
      <c r="N391" s="53"/>
      <c r="O391" s="53"/>
      <c r="P391" s="53"/>
      <c r="Q391" s="88"/>
      <c r="R391" s="88"/>
      <c r="S391" s="78"/>
      <c r="T391" s="78"/>
      <c r="U391" s="88"/>
      <c r="V391" s="177"/>
      <c r="W391" s="177"/>
      <c r="X391" s="177"/>
      <c r="Y391" s="177"/>
      <c r="Z391" s="78"/>
      <c r="AA391" s="78"/>
      <c r="AB391" s="53"/>
      <c r="AC391" s="53"/>
      <c r="AD391" s="177"/>
      <c r="AE391" s="88"/>
      <c r="AF391" s="88"/>
      <c r="AG391" s="78"/>
      <c r="AH391" s="78"/>
      <c r="AJ391" s="337"/>
    </row>
    <row r="392" spans="1:36" x14ac:dyDescent="0.2">
      <c r="A392" s="607"/>
      <c r="B392" s="177"/>
      <c r="C392" s="187"/>
      <c r="D392" s="77"/>
      <c r="E392" s="78"/>
      <c r="F392" s="78"/>
      <c r="G392" s="53"/>
      <c r="H392" s="53"/>
      <c r="I392" s="53"/>
      <c r="J392" s="53"/>
      <c r="K392" s="53"/>
      <c r="L392" s="78"/>
      <c r="M392" s="78"/>
      <c r="N392" s="53"/>
      <c r="O392" s="53"/>
      <c r="P392" s="53"/>
      <c r="Q392" s="88"/>
      <c r="R392" s="88"/>
      <c r="S392" s="78"/>
      <c r="T392" s="78"/>
      <c r="U392" s="88"/>
      <c r="V392" s="177"/>
      <c r="W392" s="177"/>
      <c r="X392" s="177"/>
      <c r="Y392" s="177"/>
      <c r="Z392" s="78"/>
      <c r="AA392" s="78"/>
      <c r="AB392" s="53"/>
      <c r="AC392" s="53"/>
      <c r="AD392" s="177"/>
      <c r="AE392" s="88"/>
      <c r="AF392" s="88"/>
      <c r="AG392" s="78"/>
      <c r="AH392" s="78"/>
      <c r="AJ392" s="337"/>
    </row>
    <row r="393" spans="1:36" x14ac:dyDescent="0.2">
      <c r="A393" s="607"/>
      <c r="B393" s="177"/>
      <c r="C393" s="187"/>
      <c r="D393" s="77"/>
      <c r="E393" s="78"/>
      <c r="F393" s="78"/>
      <c r="G393" s="53"/>
      <c r="H393" s="53"/>
      <c r="I393" s="53"/>
      <c r="J393" s="53"/>
      <c r="K393" s="53"/>
      <c r="L393" s="78"/>
      <c r="M393" s="78"/>
      <c r="N393" s="53"/>
      <c r="O393" s="53"/>
      <c r="P393" s="53"/>
      <c r="Q393" s="88"/>
      <c r="R393" s="88"/>
      <c r="S393" s="78"/>
      <c r="T393" s="78"/>
      <c r="U393" s="88"/>
      <c r="V393" s="177"/>
      <c r="W393" s="177"/>
      <c r="X393" s="177"/>
      <c r="Y393" s="177"/>
      <c r="Z393" s="78"/>
      <c r="AA393" s="78"/>
      <c r="AB393" s="53"/>
      <c r="AC393" s="53"/>
      <c r="AD393" s="177"/>
      <c r="AE393" s="88"/>
      <c r="AF393" s="88"/>
      <c r="AG393" s="78"/>
      <c r="AH393" s="78"/>
      <c r="AJ393" s="337"/>
    </row>
    <row r="394" spans="1:36" x14ac:dyDescent="0.2">
      <c r="A394" s="607"/>
      <c r="B394" s="177"/>
      <c r="C394" s="187"/>
      <c r="D394" s="77"/>
      <c r="E394" s="78"/>
      <c r="F394" s="78"/>
      <c r="G394" s="53"/>
      <c r="H394" s="53"/>
      <c r="I394" s="53"/>
      <c r="J394" s="53"/>
      <c r="K394" s="53"/>
      <c r="L394" s="78"/>
      <c r="M394" s="78"/>
      <c r="N394" s="53"/>
      <c r="O394" s="53"/>
      <c r="P394" s="53"/>
      <c r="Q394" s="88"/>
      <c r="R394" s="88"/>
      <c r="S394" s="78"/>
      <c r="T394" s="78"/>
      <c r="U394" s="88"/>
      <c r="V394" s="177"/>
      <c r="W394" s="177"/>
      <c r="X394" s="177"/>
      <c r="Y394" s="177"/>
      <c r="Z394" s="78"/>
      <c r="AA394" s="78"/>
      <c r="AB394" s="53"/>
      <c r="AC394" s="53"/>
      <c r="AD394" s="177"/>
      <c r="AE394" s="88"/>
      <c r="AF394" s="88"/>
      <c r="AG394" s="78"/>
      <c r="AH394" s="78"/>
      <c r="AJ394" s="337"/>
    </row>
    <row r="395" spans="1:36" x14ac:dyDescent="0.2">
      <c r="A395" s="607"/>
      <c r="B395" s="177"/>
      <c r="C395" s="187"/>
      <c r="D395" s="77"/>
      <c r="E395" s="78"/>
      <c r="F395" s="78"/>
      <c r="G395" s="53"/>
      <c r="H395" s="53"/>
      <c r="I395" s="53"/>
      <c r="J395" s="53"/>
      <c r="K395" s="53"/>
      <c r="L395" s="78"/>
      <c r="M395" s="78"/>
      <c r="N395" s="53"/>
      <c r="O395" s="53"/>
      <c r="P395" s="53"/>
      <c r="Q395" s="88"/>
      <c r="R395" s="88"/>
      <c r="S395" s="78"/>
      <c r="T395" s="78"/>
      <c r="U395" s="88"/>
      <c r="V395" s="177"/>
      <c r="W395" s="177"/>
      <c r="X395" s="177"/>
      <c r="Y395" s="177"/>
      <c r="Z395" s="78"/>
      <c r="AA395" s="78"/>
      <c r="AB395" s="53"/>
      <c r="AC395" s="53"/>
      <c r="AD395" s="177"/>
      <c r="AE395" s="88"/>
      <c r="AF395" s="88"/>
      <c r="AG395" s="78"/>
      <c r="AH395" s="78"/>
      <c r="AJ395" s="337"/>
    </row>
    <row r="396" spans="1:36" x14ac:dyDescent="0.2">
      <c r="A396" s="607"/>
      <c r="B396" s="177"/>
      <c r="C396" s="187"/>
      <c r="D396" s="77"/>
      <c r="E396" s="78"/>
      <c r="F396" s="78"/>
      <c r="G396" s="53"/>
      <c r="H396" s="53"/>
      <c r="I396" s="53"/>
      <c r="J396" s="53"/>
      <c r="K396" s="53"/>
      <c r="L396" s="78"/>
      <c r="M396" s="78"/>
      <c r="N396" s="53"/>
      <c r="O396" s="53"/>
      <c r="P396" s="53"/>
      <c r="Q396" s="88"/>
      <c r="R396" s="88"/>
      <c r="S396" s="78"/>
      <c r="T396" s="78"/>
      <c r="U396" s="88"/>
      <c r="V396" s="177"/>
      <c r="W396" s="177"/>
      <c r="X396" s="177"/>
      <c r="Y396" s="177"/>
      <c r="Z396" s="78"/>
      <c r="AA396" s="78"/>
      <c r="AB396" s="53"/>
      <c r="AC396" s="53"/>
      <c r="AD396" s="177"/>
      <c r="AE396" s="88"/>
      <c r="AF396" s="88"/>
      <c r="AG396" s="78"/>
      <c r="AH396" s="78"/>
      <c r="AJ396" s="337"/>
    </row>
    <row r="397" spans="1:36" x14ac:dyDescent="0.2">
      <c r="A397" s="607"/>
      <c r="B397" s="177"/>
      <c r="C397" s="187"/>
      <c r="D397" s="77"/>
      <c r="E397" s="78"/>
      <c r="F397" s="78"/>
      <c r="G397" s="53"/>
      <c r="H397" s="53"/>
      <c r="I397" s="53"/>
      <c r="J397" s="53"/>
      <c r="K397" s="53"/>
      <c r="L397" s="78"/>
      <c r="M397" s="78"/>
      <c r="N397" s="53"/>
      <c r="O397" s="53"/>
      <c r="P397" s="53"/>
      <c r="Q397" s="88"/>
      <c r="R397" s="88"/>
      <c r="S397" s="78"/>
      <c r="T397" s="78"/>
      <c r="U397" s="88"/>
      <c r="V397" s="177"/>
      <c r="W397" s="177"/>
      <c r="X397" s="177"/>
      <c r="Y397" s="177"/>
      <c r="Z397" s="78"/>
      <c r="AA397" s="78"/>
      <c r="AB397" s="53"/>
      <c r="AC397" s="53"/>
      <c r="AD397" s="177"/>
      <c r="AE397" s="88"/>
      <c r="AF397" s="88"/>
      <c r="AG397" s="78"/>
      <c r="AH397" s="78"/>
      <c r="AJ397" s="337"/>
    </row>
    <row r="398" spans="1:36" x14ac:dyDescent="0.2">
      <c r="A398" s="607"/>
      <c r="B398" s="177"/>
      <c r="C398" s="187"/>
      <c r="D398" s="77"/>
      <c r="E398" s="78"/>
      <c r="F398" s="78"/>
      <c r="G398" s="53"/>
      <c r="H398" s="53"/>
      <c r="I398" s="53"/>
      <c r="J398" s="53"/>
      <c r="K398" s="53"/>
      <c r="L398" s="78"/>
      <c r="M398" s="78"/>
      <c r="N398" s="53"/>
      <c r="O398" s="53"/>
      <c r="P398" s="53"/>
      <c r="Q398" s="88"/>
      <c r="R398" s="88"/>
      <c r="S398" s="78"/>
      <c r="T398" s="78"/>
      <c r="U398" s="88"/>
      <c r="V398" s="177"/>
      <c r="W398" s="177"/>
      <c r="X398" s="177"/>
      <c r="Y398" s="177"/>
      <c r="Z398" s="78"/>
      <c r="AA398" s="78"/>
      <c r="AB398" s="53"/>
      <c r="AC398" s="53"/>
      <c r="AD398" s="177"/>
      <c r="AE398" s="88"/>
      <c r="AF398" s="88"/>
      <c r="AG398" s="78"/>
      <c r="AH398" s="78"/>
      <c r="AJ398" s="337"/>
    </row>
    <row r="399" spans="1:36" x14ac:dyDescent="0.2">
      <c r="A399" s="607"/>
      <c r="B399" s="177"/>
      <c r="C399" s="187"/>
      <c r="D399" s="77"/>
      <c r="E399" s="78"/>
      <c r="F399" s="78"/>
      <c r="G399" s="53"/>
      <c r="H399" s="53"/>
      <c r="I399" s="53"/>
      <c r="J399" s="53"/>
      <c r="K399" s="53"/>
      <c r="L399" s="78"/>
      <c r="M399" s="78"/>
      <c r="N399" s="53"/>
      <c r="O399" s="53"/>
      <c r="P399" s="53"/>
      <c r="Q399" s="88"/>
      <c r="R399" s="88"/>
      <c r="S399" s="78"/>
      <c r="T399" s="78"/>
      <c r="U399" s="88"/>
      <c r="V399" s="177"/>
      <c r="W399" s="177"/>
      <c r="X399" s="177"/>
      <c r="Y399" s="177"/>
      <c r="Z399" s="78"/>
      <c r="AA399" s="78"/>
      <c r="AB399" s="53"/>
      <c r="AC399" s="53"/>
      <c r="AD399" s="177"/>
      <c r="AE399" s="88"/>
      <c r="AF399" s="88"/>
      <c r="AG399" s="78"/>
      <c r="AH399" s="78"/>
      <c r="AJ399" s="337"/>
    </row>
    <row r="400" spans="1:36" x14ac:dyDescent="0.2">
      <c r="A400" s="607"/>
      <c r="B400" s="177"/>
      <c r="C400" s="187"/>
      <c r="D400" s="77"/>
      <c r="E400" s="78"/>
      <c r="F400" s="78"/>
      <c r="G400" s="53"/>
      <c r="H400" s="53"/>
      <c r="I400" s="53"/>
      <c r="J400" s="53"/>
      <c r="K400" s="53"/>
      <c r="L400" s="78"/>
      <c r="M400" s="78"/>
      <c r="N400" s="53"/>
      <c r="O400" s="53"/>
      <c r="P400" s="53"/>
      <c r="Q400" s="88"/>
      <c r="R400" s="88"/>
      <c r="S400" s="78"/>
      <c r="T400" s="78"/>
      <c r="U400" s="88"/>
      <c r="V400" s="177"/>
      <c r="W400" s="177"/>
      <c r="X400" s="177"/>
      <c r="Y400" s="177"/>
      <c r="Z400" s="78"/>
      <c r="AA400" s="78"/>
      <c r="AB400" s="53"/>
      <c r="AC400" s="53"/>
      <c r="AD400" s="177"/>
      <c r="AE400" s="88"/>
      <c r="AF400" s="88"/>
      <c r="AG400" s="78"/>
      <c r="AH400" s="78"/>
      <c r="AJ400" s="337"/>
    </row>
    <row r="401" spans="1:36" x14ac:dyDescent="0.2">
      <c r="A401" s="607"/>
      <c r="B401" s="177"/>
      <c r="C401" s="187"/>
      <c r="D401" s="77"/>
      <c r="E401" s="78"/>
      <c r="F401" s="78"/>
      <c r="G401" s="53"/>
      <c r="H401" s="53"/>
      <c r="I401" s="53"/>
      <c r="J401" s="53"/>
      <c r="K401" s="53"/>
      <c r="L401" s="78"/>
      <c r="M401" s="78"/>
      <c r="N401" s="53"/>
      <c r="O401" s="53"/>
      <c r="P401" s="53"/>
      <c r="Q401" s="88"/>
      <c r="R401" s="88"/>
      <c r="S401" s="78"/>
      <c r="T401" s="78"/>
      <c r="U401" s="88"/>
      <c r="V401" s="177"/>
      <c r="W401" s="177"/>
      <c r="X401" s="177"/>
      <c r="Y401" s="177"/>
      <c r="Z401" s="78"/>
      <c r="AA401" s="78"/>
      <c r="AB401" s="53"/>
      <c r="AC401" s="53"/>
      <c r="AD401" s="177"/>
      <c r="AE401" s="88"/>
      <c r="AF401" s="88"/>
      <c r="AG401" s="78"/>
      <c r="AH401" s="78"/>
      <c r="AJ401" s="337"/>
    </row>
    <row r="402" spans="1:36" x14ac:dyDescent="0.2">
      <c r="A402" s="607"/>
      <c r="B402" s="177"/>
      <c r="C402" s="187"/>
      <c r="D402" s="77"/>
      <c r="E402" s="78"/>
      <c r="F402" s="78"/>
      <c r="G402" s="53"/>
      <c r="H402" s="53"/>
      <c r="I402" s="53"/>
      <c r="J402" s="53"/>
      <c r="K402" s="53"/>
      <c r="L402" s="78"/>
      <c r="M402" s="78"/>
      <c r="N402" s="53"/>
      <c r="O402" s="53"/>
      <c r="P402" s="53"/>
      <c r="Q402" s="88"/>
      <c r="R402" s="88"/>
      <c r="S402" s="78"/>
      <c r="T402" s="78"/>
      <c r="U402" s="88"/>
      <c r="V402" s="177"/>
      <c r="W402" s="177"/>
      <c r="X402" s="177"/>
      <c r="Y402" s="177"/>
      <c r="Z402" s="78"/>
      <c r="AA402" s="78"/>
      <c r="AB402" s="53"/>
      <c r="AC402" s="53"/>
      <c r="AD402" s="177"/>
      <c r="AE402" s="88"/>
      <c r="AF402" s="88"/>
      <c r="AG402" s="78"/>
      <c r="AH402" s="78"/>
      <c r="AJ402" s="337"/>
    </row>
    <row r="403" spans="1:36" x14ac:dyDescent="0.2">
      <c r="A403" s="607"/>
      <c r="B403" s="177"/>
      <c r="C403" s="187"/>
      <c r="D403" s="77"/>
      <c r="E403" s="78"/>
      <c r="F403" s="78"/>
      <c r="G403" s="53"/>
      <c r="H403" s="53"/>
      <c r="I403" s="53"/>
      <c r="J403" s="53"/>
      <c r="K403" s="53"/>
      <c r="L403" s="78"/>
      <c r="M403" s="78"/>
      <c r="N403" s="53"/>
      <c r="O403" s="53"/>
      <c r="P403" s="53"/>
      <c r="Q403" s="88"/>
      <c r="R403" s="88"/>
      <c r="S403" s="78"/>
      <c r="T403" s="78"/>
      <c r="U403" s="88"/>
      <c r="V403" s="177"/>
      <c r="W403" s="177"/>
      <c r="X403" s="177"/>
      <c r="Y403" s="177"/>
      <c r="Z403" s="78"/>
      <c r="AA403" s="78"/>
      <c r="AB403" s="53"/>
      <c r="AC403" s="53"/>
      <c r="AD403" s="177"/>
      <c r="AE403" s="88"/>
      <c r="AF403" s="88"/>
      <c r="AG403" s="78"/>
      <c r="AH403" s="78"/>
      <c r="AJ403" s="337"/>
    </row>
    <row r="404" spans="1:36" x14ac:dyDescent="0.2">
      <c r="A404" s="607"/>
      <c r="B404" s="177"/>
      <c r="C404" s="187"/>
      <c r="D404" s="77"/>
      <c r="E404" s="78"/>
      <c r="F404" s="78"/>
      <c r="G404" s="53"/>
      <c r="H404" s="53"/>
      <c r="I404" s="53"/>
      <c r="J404" s="53"/>
      <c r="K404" s="53"/>
      <c r="L404" s="78"/>
      <c r="M404" s="78"/>
      <c r="N404" s="53"/>
      <c r="O404" s="53"/>
      <c r="P404" s="53"/>
      <c r="Q404" s="88"/>
      <c r="R404" s="88"/>
      <c r="S404" s="78"/>
      <c r="T404" s="78"/>
      <c r="U404" s="88"/>
      <c r="V404" s="177"/>
      <c r="W404" s="177"/>
      <c r="X404" s="177"/>
      <c r="Y404" s="177"/>
      <c r="Z404" s="78"/>
      <c r="AA404" s="78"/>
      <c r="AB404" s="53"/>
      <c r="AC404" s="53"/>
      <c r="AD404" s="177"/>
      <c r="AE404" s="88"/>
      <c r="AF404" s="88"/>
      <c r="AG404" s="78"/>
      <c r="AH404" s="78"/>
      <c r="AJ404" s="337"/>
    </row>
    <row r="405" spans="1:36" x14ac:dyDescent="0.2">
      <c r="A405" s="607"/>
      <c r="B405" s="177"/>
      <c r="C405" s="187"/>
      <c r="D405" s="77"/>
      <c r="E405" s="78"/>
      <c r="F405" s="78"/>
      <c r="G405" s="53"/>
      <c r="H405" s="53"/>
      <c r="I405" s="53"/>
      <c r="J405" s="53"/>
      <c r="K405" s="53"/>
      <c r="L405" s="78"/>
      <c r="M405" s="78"/>
      <c r="N405" s="53"/>
      <c r="O405" s="53"/>
      <c r="P405" s="53"/>
      <c r="Q405" s="88"/>
      <c r="R405" s="88"/>
      <c r="S405" s="78"/>
      <c r="T405" s="78"/>
      <c r="U405" s="88"/>
      <c r="V405" s="177"/>
      <c r="W405" s="177"/>
      <c r="X405" s="177"/>
      <c r="Y405" s="177"/>
      <c r="Z405" s="78"/>
      <c r="AA405" s="78"/>
      <c r="AB405" s="53"/>
      <c r="AC405" s="53"/>
      <c r="AD405" s="177"/>
      <c r="AE405" s="88"/>
      <c r="AF405" s="88"/>
      <c r="AG405" s="78"/>
      <c r="AH405" s="78"/>
      <c r="AJ405" s="337"/>
    </row>
    <row r="406" spans="1:36" x14ac:dyDescent="0.2">
      <c r="A406" s="607"/>
      <c r="B406" s="177"/>
      <c r="C406" s="187"/>
      <c r="D406" s="77"/>
      <c r="E406" s="78"/>
      <c r="F406" s="78"/>
      <c r="G406" s="53"/>
      <c r="H406" s="53"/>
      <c r="I406" s="53"/>
      <c r="J406" s="53"/>
      <c r="K406" s="53"/>
      <c r="L406" s="78"/>
      <c r="M406" s="78"/>
      <c r="N406" s="53"/>
      <c r="O406" s="53"/>
      <c r="P406" s="53"/>
      <c r="Q406" s="88"/>
      <c r="R406" s="88"/>
      <c r="S406" s="78"/>
      <c r="T406" s="78"/>
      <c r="U406" s="88"/>
      <c r="V406" s="177"/>
      <c r="W406" s="177"/>
      <c r="X406" s="177"/>
      <c r="Y406" s="177"/>
      <c r="Z406" s="78"/>
      <c r="AA406" s="78"/>
      <c r="AB406" s="53"/>
      <c r="AC406" s="53"/>
      <c r="AD406" s="177"/>
      <c r="AE406" s="88"/>
      <c r="AF406" s="88"/>
      <c r="AG406" s="78"/>
      <c r="AH406" s="78"/>
      <c r="AJ406" s="337"/>
    </row>
    <row r="407" spans="1:36" x14ac:dyDescent="0.2">
      <c r="A407" s="371"/>
      <c r="B407" s="371"/>
      <c r="C407" s="371"/>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J407" s="337"/>
    </row>
    <row r="408" spans="1:36" x14ac:dyDescent="0.2">
      <c r="B408" s="234" t="s">
        <v>136</v>
      </c>
    </row>
    <row r="409" spans="1:36" x14ac:dyDescent="0.2">
      <c r="B409" s="233"/>
    </row>
    <row r="410" spans="1:36" x14ac:dyDescent="0.2">
      <c r="B410" s="208" t="s">
        <v>137</v>
      </c>
    </row>
    <row r="411" spans="1:36" x14ac:dyDescent="0.2">
      <c r="B411" s="233"/>
    </row>
    <row r="412" spans="1:36" x14ac:dyDescent="0.2">
      <c r="B412" s="235" t="s">
        <v>138</v>
      </c>
    </row>
    <row r="413" spans="1:36" x14ac:dyDescent="0.2">
      <c r="B413" s="233"/>
    </row>
    <row r="414" spans="1:36" x14ac:dyDescent="0.2">
      <c r="B414" s="209" t="s">
        <v>139</v>
      </c>
    </row>
    <row r="415" spans="1:36" x14ac:dyDescent="0.2">
      <c r="B415" s="7"/>
    </row>
    <row r="416" spans="1:36" x14ac:dyDescent="0.2">
      <c r="B416" s="233" t="s">
        <v>140</v>
      </c>
    </row>
    <row r="417" spans="2:2" x14ac:dyDescent="0.2">
      <c r="B417" s="233" t="s">
        <v>141</v>
      </c>
    </row>
    <row r="418" spans="2:2" x14ac:dyDescent="0.2">
      <c r="B418" s="233" t="s">
        <v>142</v>
      </c>
    </row>
    <row r="419" spans="2:2" x14ac:dyDescent="0.2">
      <c r="B419" s="233" t="s">
        <v>143</v>
      </c>
    </row>
    <row r="420" spans="2:2" x14ac:dyDescent="0.2">
      <c r="B420" s="233"/>
    </row>
    <row r="421" spans="2:2" x14ac:dyDescent="0.2">
      <c r="B421" s="236" t="s">
        <v>144</v>
      </c>
    </row>
  </sheetData>
  <mergeCells count="14">
    <mergeCell ref="A284:A313"/>
    <mergeCell ref="A315:A344"/>
    <mergeCell ref="A346:A375"/>
    <mergeCell ref="A377:A406"/>
    <mergeCell ref="I1:L1"/>
    <mergeCell ref="A5:A34"/>
    <mergeCell ref="A36:A65"/>
    <mergeCell ref="A67:A96"/>
    <mergeCell ref="A253:A282"/>
    <mergeCell ref="A129:A158"/>
    <mergeCell ref="A160:A189"/>
    <mergeCell ref="A191:A220"/>
    <mergeCell ref="A222:A251"/>
    <mergeCell ref="A98:A127"/>
  </mergeCells>
  <phoneticPr fontId="19" type="noConversion"/>
  <printOptions horizontalCentered="1"/>
  <pageMargins left="0.19685039370078741" right="0.19685039370078741" top="0.59055118110236227" bottom="0.59055118110236227" header="0.19685039370078741" footer="0.19685039370078741"/>
  <pageSetup orientation="landscape" r:id="rId1"/>
  <headerFooter alignWithMargins="0">
    <oddHeader xml:space="preserve">&amp;C&amp;"Arial,Bold"&amp;18 </oddHeader>
  </headerFooter>
  <rowBreaks count="13" manualBreakCount="13">
    <brk id="34" max="16383" man="1"/>
    <brk id="65" max="16383" man="1"/>
    <brk id="96" max="16383" man="1"/>
    <brk id="127" max="16383" man="1"/>
    <brk id="158" max="16383" man="1"/>
    <brk id="189" max="16383" man="1"/>
    <brk id="220" max="16383" man="1"/>
    <brk id="251" max="16383" man="1"/>
    <brk id="282" max="16383" man="1"/>
    <brk id="313" max="16383" man="1"/>
    <brk id="344" max="16383" man="1"/>
    <brk id="375" max="16383" man="1"/>
    <brk id="406"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42"/>
  <sheetViews>
    <sheetView showGridLines="0" zoomScaleNormal="100" workbookViewId="0">
      <selection activeCell="L28" sqref="L28"/>
    </sheetView>
  </sheetViews>
  <sheetFormatPr defaultRowHeight="12.75" x14ac:dyDescent="0.2"/>
  <cols>
    <col min="1" max="1" width="10.140625" bestFit="1" customWidth="1"/>
  </cols>
  <sheetData>
    <row r="1" spans="1:13" ht="21" thickBot="1" x14ac:dyDescent="0.35">
      <c r="A1" s="151" t="s">
        <v>124</v>
      </c>
      <c r="B1" s="152"/>
      <c r="C1" s="152"/>
      <c r="D1" s="156">
        <v>2015</v>
      </c>
      <c r="E1" s="152"/>
      <c r="F1" s="152"/>
      <c r="G1" s="152"/>
      <c r="H1" s="152"/>
      <c r="I1" s="152"/>
      <c r="J1" s="152"/>
    </row>
    <row r="2" spans="1:13" ht="20.25" x14ac:dyDescent="0.3">
      <c r="A2" s="151"/>
      <c r="B2" s="152"/>
      <c r="C2" s="152"/>
      <c r="D2" s="153"/>
      <c r="E2" s="152"/>
      <c r="F2" s="152"/>
      <c r="G2" s="152"/>
      <c r="H2" s="152"/>
      <c r="I2" s="152"/>
      <c r="J2" s="152"/>
    </row>
    <row r="3" spans="1:13" ht="20.25" x14ac:dyDescent="0.3">
      <c r="A3" s="152"/>
      <c r="B3" s="152"/>
      <c r="C3" s="152"/>
      <c r="D3" s="152"/>
      <c r="E3" s="152"/>
      <c r="F3" s="152"/>
      <c r="G3" s="152"/>
      <c r="H3" s="152"/>
      <c r="I3" s="152"/>
      <c r="J3" s="152"/>
    </row>
    <row r="4" spans="1:13" ht="20.25" x14ac:dyDescent="0.3">
      <c r="A4" s="154" t="s">
        <v>117</v>
      </c>
      <c r="B4" s="154" t="s">
        <v>118</v>
      </c>
      <c r="C4" s="155"/>
      <c r="D4" s="154" t="s">
        <v>117</v>
      </c>
      <c r="E4" s="154" t="s">
        <v>118</v>
      </c>
      <c r="F4" s="155"/>
      <c r="G4" s="154" t="s">
        <v>117</v>
      </c>
      <c r="H4" s="154" t="s">
        <v>118</v>
      </c>
      <c r="I4" s="152"/>
      <c r="J4" s="152"/>
    </row>
    <row r="5" spans="1:13" ht="21" thickBot="1" x14ac:dyDescent="0.35">
      <c r="A5" s="152">
        <f t="shared" ref="A5:A29" si="0">$D$1-B5</f>
        <v>1925</v>
      </c>
      <c r="B5" s="151">
        <f t="shared" ref="B5:B28" si="1">B6+1</f>
        <v>90</v>
      </c>
      <c r="C5" s="155"/>
      <c r="D5" s="152">
        <f t="shared" ref="D5:D29" si="2">$D$1-E5</f>
        <v>1950</v>
      </c>
      <c r="E5" s="152">
        <f t="shared" ref="E5:E28" si="3">E6+1</f>
        <v>65</v>
      </c>
      <c r="F5" s="155"/>
      <c r="G5" s="156">
        <f>$D$1-H5</f>
        <v>1975</v>
      </c>
      <c r="H5" s="156">
        <f>H6+1</f>
        <v>40</v>
      </c>
      <c r="I5" s="152"/>
      <c r="J5" s="152"/>
    </row>
    <row r="6" spans="1:13" ht="20.25" x14ac:dyDescent="0.3">
      <c r="A6" s="152">
        <f t="shared" si="0"/>
        <v>1926</v>
      </c>
      <c r="B6" s="152">
        <f t="shared" si="1"/>
        <v>89</v>
      </c>
      <c r="D6" s="152">
        <f t="shared" si="2"/>
        <v>1951</v>
      </c>
      <c r="E6" s="152">
        <f t="shared" si="3"/>
        <v>64</v>
      </c>
      <c r="G6" s="152">
        <f t="shared" ref="G6:G29" si="4">$D$1-H6</f>
        <v>1976</v>
      </c>
      <c r="H6" s="152">
        <f t="shared" ref="H6:H28" si="5">H7+1</f>
        <v>39</v>
      </c>
      <c r="I6" s="152"/>
      <c r="J6" s="152"/>
    </row>
    <row r="7" spans="1:13" ht="21" thickBot="1" x14ac:dyDescent="0.35">
      <c r="A7" s="152">
        <f t="shared" si="0"/>
        <v>1927</v>
      </c>
      <c r="B7" s="151">
        <f t="shared" si="1"/>
        <v>88</v>
      </c>
      <c r="D7" s="156">
        <f t="shared" si="2"/>
        <v>1952</v>
      </c>
      <c r="E7" s="156">
        <f t="shared" si="3"/>
        <v>63</v>
      </c>
      <c r="G7" s="152">
        <f t="shared" si="4"/>
        <v>1977</v>
      </c>
      <c r="H7" s="152">
        <f t="shared" si="5"/>
        <v>38</v>
      </c>
      <c r="I7" s="152"/>
      <c r="J7" s="152"/>
      <c r="M7" s="152"/>
    </row>
    <row r="8" spans="1:13" ht="20.25" x14ac:dyDescent="0.3">
      <c r="A8" s="152">
        <f t="shared" si="0"/>
        <v>1928</v>
      </c>
      <c r="B8" s="152">
        <f t="shared" si="1"/>
        <v>87</v>
      </c>
      <c r="D8" s="152">
        <f t="shared" si="2"/>
        <v>1953</v>
      </c>
      <c r="E8" s="152">
        <f t="shared" si="3"/>
        <v>62</v>
      </c>
      <c r="G8" s="152">
        <f t="shared" si="4"/>
        <v>1978</v>
      </c>
      <c r="H8" s="152">
        <f t="shared" si="5"/>
        <v>37</v>
      </c>
      <c r="I8" s="152"/>
      <c r="J8" s="152"/>
    </row>
    <row r="9" spans="1:13" ht="20.25" x14ac:dyDescent="0.3">
      <c r="A9" s="152">
        <f t="shared" si="0"/>
        <v>1929</v>
      </c>
      <c r="B9" s="151">
        <f t="shared" si="1"/>
        <v>86</v>
      </c>
      <c r="D9" s="152">
        <f t="shared" si="2"/>
        <v>1954</v>
      </c>
      <c r="E9" s="152">
        <f t="shared" si="3"/>
        <v>61</v>
      </c>
      <c r="G9" s="152">
        <f t="shared" si="4"/>
        <v>1979</v>
      </c>
      <c r="H9" s="152">
        <f t="shared" si="5"/>
        <v>36</v>
      </c>
      <c r="I9" s="152"/>
      <c r="J9" s="152"/>
    </row>
    <row r="10" spans="1:13" ht="21" thickBot="1" x14ac:dyDescent="0.35">
      <c r="A10" s="152">
        <f t="shared" si="0"/>
        <v>1930</v>
      </c>
      <c r="B10" s="152">
        <f t="shared" si="1"/>
        <v>85</v>
      </c>
      <c r="C10" s="152"/>
      <c r="D10" s="156">
        <f t="shared" si="2"/>
        <v>1955</v>
      </c>
      <c r="E10" s="156">
        <f t="shared" si="3"/>
        <v>60</v>
      </c>
      <c r="F10" s="152"/>
      <c r="G10" s="156">
        <f t="shared" si="4"/>
        <v>1980</v>
      </c>
      <c r="H10" s="156">
        <f t="shared" si="5"/>
        <v>35</v>
      </c>
      <c r="I10" s="152"/>
      <c r="J10" s="152"/>
    </row>
    <row r="11" spans="1:13" ht="20.25" x14ac:dyDescent="0.3">
      <c r="A11" s="152">
        <f t="shared" si="0"/>
        <v>1931</v>
      </c>
      <c r="B11" s="151">
        <f t="shared" si="1"/>
        <v>84</v>
      </c>
      <c r="C11" s="152"/>
      <c r="D11" s="152">
        <f t="shared" si="2"/>
        <v>1956</v>
      </c>
      <c r="E11" s="152">
        <f t="shared" si="3"/>
        <v>59</v>
      </c>
      <c r="F11" s="152"/>
      <c r="G11" s="152">
        <f t="shared" si="4"/>
        <v>1981</v>
      </c>
      <c r="H11" s="152">
        <f t="shared" si="5"/>
        <v>34</v>
      </c>
      <c r="I11" s="152"/>
      <c r="J11" s="152"/>
    </row>
    <row r="12" spans="1:13" ht="20.25" x14ac:dyDescent="0.3">
      <c r="A12" s="152">
        <f t="shared" si="0"/>
        <v>1932</v>
      </c>
      <c r="B12" s="152">
        <f t="shared" si="1"/>
        <v>83</v>
      </c>
      <c r="C12" s="152"/>
      <c r="D12" s="152">
        <f t="shared" si="2"/>
        <v>1957</v>
      </c>
      <c r="E12" s="152">
        <f t="shared" si="3"/>
        <v>58</v>
      </c>
      <c r="F12" s="152"/>
      <c r="G12" s="152">
        <f t="shared" si="4"/>
        <v>1982</v>
      </c>
      <c r="H12" s="152">
        <f t="shared" si="5"/>
        <v>33</v>
      </c>
      <c r="I12" s="152"/>
      <c r="J12" s="152"/>
    </row>
    <row r="13" spans="1:13" ht="21" thickBot="1" x14ac:dyDescent="0.35">
      <c r="A13" s="152">
        <f t="shared" si="0"/>
        <v>1933</v>
      </c>
      <c r="B13" s="151">
        <f t="shared" si="1"/>
        <v>82</v>
      </c>
      <c r="C13" s="152"/>
      <c r="D13" s="156">
        <f t="shared" si="2"/>
        <v>1958</v>
      </c>
      <c r="E13" s="156">
        <f t="shared" si="3"/>
        <v>57</v>
      </c>
      <c r="F13" s="152"/>
      <c r="G13" s="152">
        <f t="shared" si="4"/>
        <v>1983</v>
      </c>
      <c r="H13" s="152">
        <f t="shared" si="5"/>
        <v>32</v>
      </c>
      <c r="I13" s="152"/>
      <c r="J13" s="152"/>
    </row>
    <row r="14" spans="1:13" ht="20.25" x14ac:dyDescent="0.3">
      <c r="A14" s="152">
        <f t="shared" si="0"/>
        <v>1934</v>
      </c>
      <c r="B14" s="152">
        <f t="shared" si="1"/>
        <v>81</v>
      </c>
      <c r="C14" s="152"/>
      <c r="D14" s="152">
        <f t="shared" si="2"/>
        <v>1959</v>
      </c>
      <c r="E14" s="152">
        <f t="shared" si="3"/>
        <v>56</v>
      </c>
      <c r="F14" s="152"/>
      <c r="G14" s="152">
        <f t="shared" si="4"/>
        <v>1984</v>
      </c>
      <c r="H14" s="152">
        <f t="shared" si="5"/>
        <v>31</v>
      </c>
      <c r="I14" s="152"/>
      <c r="J14" s="152"/>
    </row>
    <row r="15" spans="1:13" ht="21" thickBot="1" x14ac:dyDescent="0.35">
      <c r="A15" s="153">
        <f t="shared" si="0"/>
        <v>1935</v>
      </c>
      <c r="B15" s="198">
        <f t="shared" si="1"/>
        <v>80</v>
      </c>
      <c r="C15" s="152"/>
      <c r="D15" s="152">
        <f t="shared" si="2"/>
        <v>1960</v>
      </c>
      <c r="E15" s="152">
        <f t="shared" si="3"/>
        <v>55</v>
      </c>
      <c r="F15" s="152"/>
      <c r="G15" s="156">
        <f t="shared" si="4"/>
        <v>1985</v>
      </c>
      <c r="H15" s="156">
        <f t="shared" si="5"/>
        <v>30</v>
      </c>
      <c r="I15" s="152"/>
      <c r="J15" s="152"/>
    </row>
    <row r="16" spans="1:13" ht="21" thickBot="1" x14ac:dyDescent="0.35">
      <c r="A16" s="152">
        <f t="shared" si="0"/>
        <v>1936</v>
      </c>
      <c r="B16" s="152">
        <f t="shared" si="1"/>
        <v>79</v>
      </c>
      <c r="C16" s="152"/>
      <c r="D16" s="156">
        <f t="shared" si="2"/>
        <v>1961</v>
      </c>
      <c r="E16" s="156">
        <f t="shared" si="3"/>
        <v>54</v>
      </c>
      <c r="F16" s="152"/>
      <c r="G16" s="152">
        <f t="shared" si="4"/>
        <v>1986</v>
      </c>
      <c r="H16" s="152">
        <f t="shared" si="5"/>
        <v>29</v>
      </c>
      <c r="I16" s="152"/>
      <c r="J16" s="152"/>
    </row>
    <row r="17" spans="1:10" ht="20.25" x14ac:dyDescent="0.3">
      <c r="A17" s="152">
        <f t="shared" si="0"/>
        <v>1937</v>
      </c>
      <c r="B17" s="152">
        <f t="shared" si="1"/>
        <v>78</v>
      </c>
      <c r="C17" s="152"/>
      <c r="D17" s="152">
        <f t="shared" si="2"/>
        <v>1962</v>
      </c>
      <c r="E17" s="152">
        <f t="shared" si="3"/>
        <v>53</v>
      </c>
      <c r="F17" s="152"/>
      <c r="G17" s="152">
        <f t="shared" si="4"/>
        <v>1987</v>
      </c>
      <c r="H17" s="152">
        <f t="shared" si="5"/>
        <v>28</v>
      </c>
      <c r="I17" s="152"/>
      <c r="J17" s="152"/>
    </row>
    <row r="18" spans="1:10" ht="20.25" x14ac:dyDescent="0.3">
      <c r="A18" s="152">
        <f t="shared" si="0"/>
        <v>1938</v>
      </c>
      <c r="B18" s="152">
        <f t="shared" si="1"/>
        <v>77</v>
      </c>
      <c r="C18" s="152"/>
      <c r="D18" s="152">
        <f t="shared" si="2"/>
        <v>1963</v>
      </c>
      <c r="E18" s="152">
        <f t="shared" si="3"/>
        <v>52</v>
      </c>
      <c r="F18" s="152"/>
      <c r="G18" s="152">
        <f t="shared" si="4"/>
        <v>1988</v>
      </c>
      <c r="H18" s="152">
        <f t="shared" si="5"/>
        <v>27</v>
      </c>
      <c r="I18" s="152"/>
      <c r="J18" s="152"/>
    </row>
    <row r="19" spans="1:10" ht="21" thickBot="1" x14ac:dyDescent="0.35">
      <c r="A19" s="152">
        <f t="shared" si="0"/>
        <v>1939</v>
      </c>
      <c r="B19" s="152">
        <f t="shared" si="1"/>
        <v>76</v>
      </c>
      <c r="C19" s="152"/>
      <c r="D19" s="156">
        <f t="shared" si="2"/>
        <v>1964</v>
      </c>
      <c r="E19" s="156">
        <f t="shared" si="3"/>
        <v>51</v>
      </c>
      <c r="F19" s="152"/>
      <c r="G19" s="152">
        <f t="shared" si="4"/>
        <v>1989</v>
      </c>
      <c r="H19" s="152">
        <f t="shared" si="5"/>
        <v>26</v>
      </c>
      <c r="I19" s="152"/>
      <c r="J19" s="152"/>
    </row>
    <row r="20" spans="1:10" ht="21" thickBot="1" x14ac:dyDescent="0.35">
      <c r="A20" s="152">
        <f t="shared" si="0"/>
        <v>1940</v>
      </c>
      <c r="B20" s="152">
        <f t="shared" si="1"/>
        <v>75</v>
      </c>
      <c r="C20" s="152"/>
      <c r="D20" s="152">
        <f t="shared" si="2"/>
        <v>1965</v>
      </c>
      <c r="E20" s="152">
        <f t="shared" si="3"/>
        <v>50</v>
      </c>
      <c r="F20" s="152"/>
      <c r="G20" s="156">
        <f t="shared" si="4"/>
        <v>1990</v>
      </c>
      <c r="H20" s="156">
        <f t="shared" si="5"/>
        <v>25</v>
      </c>
      <c r="I20" s="152"/>
      <c r="J20" s="152"/>
    </row>
    <row r="21" spans="1:10" ht="20.25" x14ac:dyDescent="0.3">
      <c r="A21" s="152">
        <f t="shared" si="0"/>
        <v>1941</v>
      </c>
      <c r="B21" s="152">
        <f t="shared" si="1"/>
        <v>74</v>
      </c>
      <c r="C21" s="152"/>
      <c r="D21" s="152">
        <f t="shared" si="2"/>
        <v>1966</v>
      </c>
      <c r="E21" s="152">
        <f t="shared" si="3"/>
        <v>49</v>
      </c>
      <c r="F21" s="152"/>
      <c r="G21" s="152">
        <f t="shared" si="4"/>
        <v>1991</v>
      </c>
      <c r="H21" s="152">
        <f t="shared" si="5"/>
        <v>24</v>
      </c>
      <c r="I21" s="152"/>
      <c r="J21" s="152"/>
    </row>
    <row r="22" spans="1:10" ht="21" thickBot="1" x14ac:dyDescent="0.35">
      <c r="A22" s="152">
        <f t="shared" si="0"/>
        <v>1942</v>
      </c>
      <c r="B22" s="152">
        <f t="shared" si="1"/>
        <v>73</v>
      </c>
      <c r="C22" s="152"/>
      <c r="D22" s="156">
        <f t="shared" si="2"/>
        <v>1967</v>
      </c>
      <c r="E22" s="156">
        <f t="shared" si="3"/>
        <v>48</v>
      </c>
      <c r="F22" s="152"/>
      <c r="G22" s="152">
        <f t="shared" si="4"/>
        <v>1992</v>
      </c>
      <c r="H22" s="152">
        <f t="shared" si="5"/>
        <v>23</v>
      </c>
      <c r="I22" s="152"/>
      <c r="J22" s="152"/>
    </row>
    <row r="23" spans="1:10" ht="20.25" x14ac:dyDescent="0.3">
      <c r="A23" s="152">
        <f t="shared" si="0"/>
        <v>1943</v>
      </c>
      <c r="B23" s="152">
        <f t="shared" si="1"/>
        <v>72</v>
      </c>
      <c r="C23" s="152"/>
      <c r="D23" s="152">
        <f t="shared" si="2"/>
        <v>1968</v>
      </c>
      <c r="E23" s="152">
        <f t="shared" si="3"/>
        <v>47</v>
      </c>
      <c r="F23" s="152"/>
      <c r="G23" s="152">
        <f t="shared" si="4"/>
        <v>1993</v>
      </c>
      <c r="H23" s="152">
        <f t="shared" si="5"/>
        <v>22</v>
      </c>
      <c r="I23" s="152"/>
      <c r="J23" s="152"/>
    </row>
    <row r="24" spans="1:10" ht="20.25" x14ac:dyDescent="0.3">
      <c r="A24" s="152">
        <f t="shared" si="0"/>
        <v>1944</v>
      </c>
      <c r="B24" s="152">
        <f t="shared" si="1"/>
        <v>71</v>
      </c>
      <c r="C24" s="152"/>
      <c r="D24" s="152">
        <f t="shared" si="2"/>
        <v>1969</v>
      </c>
      <c r="E24" s="152">
        <f t="shared" si="3"/>
        <v>46</v>
      </c>
      <c r="F24" s="152"/>
      <c r="G24" s="152">
        <f t="shared" si="4"/>
        <v>1994</v>
      </c>
      <c r="H24" s="152">
        <f t="shared" si="5"/>
        <v>21</v>
      </c>
      <c r="I24" s="152"/>
      <c r="J24" s="152"/>
    </row>
    <row r="25" spans="1:10" ht="21" thickBot="1" x14ac:dyDescent="0.35">
      <c r="A25" s="152">
        <f t="shared" si="0"/>
        <v>1945</v>
      </c>
      <c r="B25" s="152">
        <f t="shared" si="1"/>
        <v>70</v>
      </c>
      <c r="C25" s="152"/>
      <c r="D25" s="156">
        <f t="shared" si="2"/>
        <v>1970</v>
      </c>
      <c r="E25" s="156">
        <f t="shared" si="3"/>
        <v>45</v>
      </c>
      <c r="F25" s="152"/>
      <c r="G25" s="152">
        <f t="shared" si="4"/>
        <v>1995</v>
      </c>
      <c r="H25" s="152">
        <f t="shared" si="5"/>
        <v>20</v>
      </c>
      <c r="I25" s="152"/>
      <c r="J25" s="152"/>
    </row>
    <row r="26" spans="1:10" ht="20.25" x14ac:dyDescent="0.3">
      <c r="A26" s="152">
        <f t="shared" si="0"/>
        <v>1946</v>
      </c>
      <c r="B26" s="152">
        <f t="shared" si="1"/>
        <v>69</v>
      </c>
      <c r="C26" s="152"/>
      <c r="D26" s="152">
        <f t="shared" si="2"/>
        <v>1971</v>
      </c>
      <c r="E26" s="152">
        <f t="shared" si="3"/>
        <v>44</v>
      </c>
      <c r="F26" s="152"/>
      <c r="G26" s="152">
        <f t="shared" si="4"/>
        <v>1996</v>
      </c>
      <c r="H26" s="152">
        <f t="shared" si="5"/>
        <v>19</v>
      </c>
      <c r="I26" s="152"/>
      <c r="J26" s="152"/>
    </row>
    <row r="27" spans="1:10" ht="20.25" x14ac:dyDescent="0.3">
      <c r="A27" s="152">
        <f t="shared" si="0"/>
        <v>1947</v>
      </c>
      <c r="B27" s="152">
        <f t="shared" si="1"/>
        <v>68</v>
      </c>
      <c r="C27" s="152"/>
      <c r="D27" s="152">
        <f t="shared" si="2"/>
        <v>1972</v>
      </c>
      <c r="E27" s="152">
        <f t="shared" si="3"/>
        <v>43</v>
      </c>
      <c r="F27" s="152"/>
      <c r="G27" s="152">
        <f t="shared" si="4"/>
        <v>1997</v>
      </c>
      <c r="H27" s="152">
        <f t="shared" si="5"/>
        <v>18</v>
      </c>
      <c r="I27" s="152"/>
      <c r="J27" s="152"/>
    </row>
    <row r="28" spans="1:10" ht="20.25" x14ac:dyDescent="0.3">
      <c r="A28" s="152">
        <f t="shared" si="0"/>
        <v>1948</v>
      </c>
      <c r="B28" s="152">
        <f t="shared" si="1"/>
        <v>67</v>
      </c>
      <c r="C28" s="152"/>
      <c r="D28" s="152">
        <f t="shared" si="2"/>
        <v>1973</v>
      </c>
      <c r="E28" s="152">
        <f t="shared" si="3"/>
        <v>42</v>
      </c>
      <c r="F28" s="152"/>
      <c r="G28" s="152">
        <f t="shared" si="4"/>
        <v>1998</v>
      </c>
      <c r="H28" s="152">
        <f t="shared" si="5"/>
        <v>17</v>
      </c>
      <c r="I28" s="152"/>
      <c r="J28" s="152"/>
    </row>
    <row r="29" spans="1:10" ht="21" thickBot="1" x14ac:dyDescent="0.35">
      <c r="A29" s="156">
        <f t="shared" si="0"/>
        <v>1949</v>
      </c>
      <c r="B29" s="156">
        <f>E5+1</f>
        <v>66</v>
      </c>
      <c r="C29" s="152"/>
      <c r="D29" s="152">
        <f t="shared" si="2"/>
        <v>1974</v>
      </c>
      <c r="E29" s="152">
        <f>H5+1</f>
        <v>41</v>
      </c>
      <c r="F29" s="152"/>
      <c r="G29" s="152">
        <f t="shared" si="4"/>
        <v>1999</v>
      </c>
      <c r="H29" s="152">
        <v>16</v>
      </c>
      <c r="I29" s="152"/>
      <c r="J29" s="152"/>
    </row>
    <row r="30" spans="1:10" ht="20.25" x14ac:dyDescent="0.3">
      <c r="C30" s="152"/>
      <c r="F30" s="152"/>
      <c r="I30" s="152"/>
      <c r="J30" s="152"/>
    </row>
    <row r="31" spans="1:10" ht="20.25" x14ac:dyDescent="0.3">
      <c r="A31" s="186" t="s">
        <v>134</v>
      </c>
      <c r="C31" s="152"/>
      <c r="F31" s="152"/>
      <c r="I31" s="152"/>
      <c r="J31" s="152"/>
    </row>
    <row r="32" spans="1:10" ht="20.25" x14ac:dyDescent="0.3">
      <c r="A32" s="186" t="s">
        <v>135</v>
      </c>
      <c r="B32" s="152"/>
      <c r="C32" s="152"/>
      <c r="D32" s="152"/>
      <c r="E32" s="152"/>
      <c r="F32" s="152"/>
      <c r="G32" s="152"/>
      <c r="H32" s="152"/>
      <c r="I32" s="152"/>
      <c r="J32" s="152"/>
    </row>
    <row r="33" spans="1:10" ht="20.25" x14ac:dyDescent="0.3">
      <c r="A33" s="186" t="s">
        <v>160</v>
      </c>
      <c r="B33" s="152"/>
      <c r="C33" s="152"/>
      <c r="D33" s="152"/>
      <c r="E33" s="152"/>
      <c r="F33" s="152"/>
      <c r="G33" s="152"/>
      <c r="H33" s="152"/>
      <c r="I33" s="152"/>
      <c r="J33" s="152"/>
    </row>
    <row r="34" spans="1:10" ht="20.25" x14ac:dyDescent="0.3">
      <c r="A34" s="152"/>
      <c r="B34" s="152"/>
      <c r="C34" s="152"/>
      <c r="D34" s="152"/>
      <c r="E34" s="152"/>
      <c r="F34" s="152"/>
      <c r="G34" s="152"/>
      <c r="H34" s="152"/>
      <c r="I34" s="152"/>
      <c r="J34" s="152"/>
    </row>
    <row r="35" spans="1:10" ht="20.25" x14ac:dyDescent="0.3">
      <c r="A35" s="152"/>
      <c r="B35" s="152"/>
      <c r="C35" s="152"/>
      <c r="D35" s="152"/>
      <c r="E35" s="152"/>
      <c r="F35" s="152"/>
      <c r="G35" s="152"/>
      <c r="H35" s="152"/>
      <c r="I35" s="152"/>
      <c r="J35" s="152"/>
    </row>
    <row r="36" spans="1:10" ht="20.25" x14ac:dyDescent="0.3">
      <c r="A36" s="301" t="s">
        <v>163</v>
      </c>
      <c r="B36" s="149" t="str">
        <f>Master2!C68</f>
        <v>KW</v>
      </c>
      <c r="C36" s="152"/>
      <c r="D36" s="152"/>
      <c r="E36" s="152"/>
      <c r="F36" s="152"/>
      <c r="G36" s="152"/>
      <c r="H36" s="152"/>
      <c r="I36" s="152"/>
      <c r="J36" s="152"/>
    </row>
    <row r="37" spans="1:10" ht="20.25" x14ac:dyDescent="0.3">
      <c r="C37" s="152"/>
      <c r="D37" s="152"/>
      <c r="E37" s="152"/>
      <c r="F37" s="152"/>
      <c r="G37" s="152"/>
      <c r="H37" s="152"/>
      <c r="I37" s="152"/>
      <c r="J37" s="152"/>
    </row>
    <row r="38" spans="1:10" ht="20.25" x14ac:dyDescent="0.3">
      <c r="A38" s="152"/>
      <c r="B38" s="152"/>
      <c r="C38" s="152"/>
      <c r="D38" s="152"/>
      <c r="E38" s="152"/>
      <c r="F38" s="152"/>
      <c r="G38" s="152"/>
      <c r="H38" s="152"/>
      <c r="I38" s="152"/>
      <c r="J38" s="152"/>
    </row>
    <row r="39" spans="1:10" ht="20.25" x14ac:dyDescent="0.3">
      <c r="A39" s="152"/>
      <c r="B39" s="152"/>
      <c r="C39" s="152"/>
      <c r="D39" s="152"/>
      <c r="E39" s="152"/>
      <c r="F39" s="152"/>
      <c r="G39" s="152"/>
      <c r="H39" s="152"/>
      <c r="I39" s="152"/>
      <c r="J39" s="152"/>
    </row>
    <row r="40" spans="1:10" ht="20.25" x14ac:dyDescent="0.3">
      <c r="A40" s="152"/>
      <c r="B40" s="152"/>
      <c r="C40" s="152"/>
      <c r="D40" s="152"/>
      <c r="E40" s="152"/>
      <c r="F40" s="152"/>
      <c r="G40" s="152"/>
      <c r="H40" s="152"/>
      <c r="I40" s="152"/>
      <c r="J40" s="152"/>
    </row>
    <row r="41" spans="1:10" ht="20.25" x14ac:dyDescent="0.3">
      <c r="A41" s="152"/>
      <c r="B41" s="152"/>
      <c r="C41" s="152"/>
      <c r="D41" s="152"/>
      <c r="E41" s="152"/>
      <c r="F41" s="152"/>
      <c r="G41" s="152"/>
      <c r="H41" s="152"/>
      <c r="I41" s="152"/>
      <c r="J41" s="152"/>
    </row>
    <row r="42" spans="1:10" ht="20.25" x14ac:dyDescent="0.3">
      <c r="A42" s="152"/>
      <c r="B42" s="152"/>
      <c r="C42" s="152"/>
      <c r="D42" s="152"/>
      <c r="E42" s="152"/>
      <c r="F42" s="152"/>
      <c r="G42" s="152"/>
      <c r="H42" s="152"/>
      <c r="I42" s="152"/>
      <c r="J42" s="152"/>
    </row>
  </sheetData>
  <sheetProtection sheet="1" objects="1" scenarios="1"/>
  <phoneticPr fontId="19" type="noConversion"/>
  <printOptions verticalCentered="1"/>
  <pageMargins left="0.75" right="0.75" top="0.5" bottom="0.5" header="0.5" footer="0.5"/>
  <pageSetup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HH143"/>
  <sheetViews>
    <sheetView showGridLines="0" topLeftCell="G1" zoomScaleNormal="100" zoomScaleSheetLayoutView="75" workbookViewId="0">
      <selection activeCell="G8" sqref="G8:J8"/>
    </sheetView>
  </sheetViews>
  <sheetFormatPr defaultColWidth="2.28515625" defaultRowHeight="18" customHeight="1" outlineLevelRow="1" outlineLevelCol="1" x14ac:dyDescent="0.2"/>
  <cols>
    <col min="1" max="2" width="6.7109375" hidden="1" customWidth="1" outlineLevel="1"/>
    <col min="3" max="3" width="6.7109375" style="15" hidden="1" customWidth="1" outlineLevel="1" collapsed="1"/>
    <col min="4" max="6" width="2.28515625" style="15" hidden="1" customWidth="1" outlineLevel="1"/>
    <col min="7" max="7" width="2.28515625" style="15" customWidth="1" collapsed="1"/>
    <col min="8" max="18" width="2.28515625" style="15" customWidth="1"/>
    <col min="19" max="21" width="2.28515625" style="15" hidden="1" customWidth="1" outlineLevel="1"/>
    <col min="22" max="22" width="2.7109375" style="71" hidden="1" customWidth="1" outlineLevel="1"/>
    <col min="23" max="23" width="2.28515625" style="15" customWidth="1" collapsed="1"/>
    <col min="24" max="83" width="2.28515625" style="15" customWidth="1"/>
    <col min="84" max="85" width="2.7109375" style="15" customWidth="1"/>
    <col min="86" max="86" width="2.7109375" style="36" customWidth="1"/>
    <col min="87" max="151" width="2.28515625" style="15" customWidth="1"/>
    <col min="152" max="153" width="6.7109375" style="15" customWidth="1"/>
    <col min="154" max="154" width="26.7109375" style="36" customWidth="1"/>
    <col min="155" max="216" width="2.28515625" style="15" customWidth="1"/>
    <col min="217" max="218" width="2.7109375" customWidth="1"/>
  </cols>
  <sheetData>
    <row r="1" spans="1:216" ht="20.100000000000001" customHeight="1" x14ac:dyDescent="0.35">
      <c r="B1" s="2"/>
      <c r="G1" s="12" t="s">
        <v>108</v>
      </c>
      <c r="M1"/>
      <c r="P1"/>
      <c r="Q1"/>
      <c r="R1"/>
      <c r="S1"/>
      <c r="T1"/>
      <c r="U1"/>
      <c r="V1"/>
      <c r="AC1" s="65" t="s">
        <v>45</v>
      </c>
      <c r="AD1" s="5" t="s">
        <v>49</v>
      </c>
      <c r="AG1"/>
      <c r="AJ1" s="53" t="s">
        <v>23</v>
      </c>
      <c r="AK1" s="5" t="s">
        <v>48</v>
      </c>
      <c r="AN1" s="53" t="s">
        <v>46</v>
      </c>
      <c r="AO1" s="6" t="s">
        <v>50</v>
      </c>
      <c r="AP1"/>
      <c r="AQ1"/>
      <c r="AR1"/>
      <c r="AS1"/>
      <c r="AT1"/>
      <c r="AU1"/>
      <c r="BB1" s="98"/>
      <c r="BC1" s="5" t="s">
        <v>87</v>
      </c>
      <c r="BD1"/>
      <c r="BG1" s="5"/>
      <c r="BK1" s="695">
        <f>Master2!Q12</f>
        <v>2010</v>
      </c>
      <c r="BL1" s="695"/>
      <c r="BM1" s="695"/>
      <c r="BN1" s="695"/>
      <c r="BP1" s="67"/>
      <c r="CD1" s="67" t="s">
        <v>93</v>
      </c>
    </row>
    <row r="2" spans="1:216" ht="3.95" customHeight="1" x14ac:dyDescent="0.25">
      <c r="B2" s="2"/>
      <c r="C2" s="2"/>
      <c r="D2" s="2"/>
      <c r="E2" s="2"/>
      <c r="F2" s="2"/>
      <c r="G2" s="2"/>
      <c r="I2" s="2"/>
      <c r="J2" s="2"/>
      <c r="K2" s="6"/>
      <c r="L2" s="6"/>
      <c r="M2" s="6"/>
      <c r="N2" s="5"/>
      <c r="O2" s="5"/>
      <c r="P2" s="5"/>
      <c r="Q2" s="5"/>
      <c r="R2" s="5"/>
      <c r="S2" s="5"/>
      <c r="T2" s="5"/>
      <c r="U2" s="5"/>
      <c r="V2" s="5"/>
      <c r="Y2" s="5"/>
      <c r="Z2" s="6"/>
      <c r="AB2" s="5"/>
      <c r="AC2" s="5"/>
      <c r="AD2" s="5"/>
      <c r="AE2" s="6"/>
      <c r="AF2" s="6"/>
      <c r="AG2" s="6"/>
      <c r="AJ2" s="5"/>
      <c r="AL2" s="6"/>
      <c r="AM2" s="6"/>
      <c r="AN2" s="5"/>
      <c r="AO2" s="5"/>
      <c r="AP2" s="5"/>
      <c r="AQ2" s="5"/>
      <c r="AR2" s="5"/>
      <c r="AS2" s="5"/>
      <c r="AT2" s="5"/>
      <c r="AU2" s="5"/>
      <c r="AZ2" s="5"/>
      <c r="BA2" s="5"/>
      <c r="BB2" s="5"/>
      <c r="BC2" s="5"/>
      <c r="BD2" s="5"/>
      <c r="BE2" s="5"/>
      <c r="BF2" s="5"/>
      <c r="BG2" s="5"/>
      <c r="BH2" s="5"/>
      <c r="BI2" s="5"/>
      <c r="BJ2" s="5"/>
      <c r="BK2" s="5"/>
      <c r="BL2" s="5"/>
      <c r="BM2" s="5"/>
      <c r="BZ2" s="59"/>
    </row>
    <row r="3" spans="1:216" ht="12" customHeight="1" x14ac:dyDescent="0.2">
      <c r="P3" s="70"/>
      <c r="Q3" s="70"/>
      <c r="R3" s="70"/>
      <c r="S3" s="70"/>
      <c r="T3" s="70"/>
      <c r="U3" s="70"/>
      <c r="V3" s="5"/>
      <c r="AC3" s="53" t="s">
        <v>106</v>
      </c>
      <c r="AD3" s="5" t="s">
        <v>109</v>
      </c>
      <c r="AG3" s="5"/>
      <c r="AJ3" s="5"/>
      <c r="AN3" s="14" t="s">
        <v>47</v>
      </c>
      <c r="AO3" s="5" t="s">
        <v>51</v>
      </c>
      <c r="AP3" s="5"/>
      <c r="AQ3" s="5"/>
      <c r="AT3" s="5"/>
      <c r="AU3" s="53" t="s">
        <v>19</v>
      </c>
      <c r="AV3" s="5" t="s">
        <v>53</v>
      </c>
      <c r="BB3" s="5"/>
      <c r="BC3" s="5"/>
      <c r="BD3" s="5"/>
      <c r="BE3" s="53" t="s">
        <v>20</v>
      </c>
      <c r="BF3" s="5" t="s">
        <v>110</v>
      </c>
      <c r="BG3" s="5"/>
      <c r="BJ3" s="55"/>
      <c r="BK3" s="5" t="s">
        <v>86</v>
      </c>
      <c r="BL3" s="5"/>
      <c r="BP3" s="53" t="s">
        <v>21</v>
      </c>
      <c r="BQ3" s="5" t="s">
        <v>52</v>
      </c>
      <c r="BW3" s="5"/>
      <c r="BX3" s="5"/>
      <c r="BZ3" s="53" t="s">
        <v>107</v>
      </c>
      <c r="CA3" t="s">
        <v>112</v>
      </c>
      <c r="CB3" s="5"/>
      <c r="CC3" s="5"/>
    </row>
    <row r="4" spans="1:216" ht="3.95" customHeight="1" x14ac:dyDescent="0.4">
      <c r="C4" s="20"/>
      <c r="D4" s="20"/>
      <c r="E4" s="20"/>
      <c r="F4" s="20"/>
      <c r="G4" s="20"/>
      <c r="H4" s="20"/>
      <c r="I4" s="20"/>
      <c r="J4" s="20"/>
      <c r="K4" s="20"/>
      <c r="L4" s="20"/>
      <c r="M4" s="20"/>
      <c r="N4" s="17"/>
      <c r="O4" s="17"/>
      <c r="P4" s="17"/>
      <c r="Q4" s="17"/>
      <c r="R4" s="17"/>
      <c r="S4" s="17"/>
      <c r="T4" s="17"/>
      <c r="U4" s="17"/>
      <c r="V4" s="72"/>
      <c r="W4" s="17"/>
      <c r="BF4" s="26"/>
      <c r="BL4" s="21"/>
      <c r="BM4" s="17"/>
      <c r="BN4" s="17"/>
      <c r="BO4" s="17"/>
      <c r="BP4" s="17"/>
      <c r="BZ4" s="3"/>
      <c r="CC4"/>
      <c r="CD4"/>
      <c r="CE4"/>
      <c r="CF4"/>
      <c r="CG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row>
    <row r="5" spans="1:216" ht="17.100000000000001" customHeight="1" x14ac:dyDescent="0.2">
      <c r="A5" s="692" t="s">
        <v>25</v>
      </c>
      <c r="B5" s="692" t="s">
        <v>26</v>
      </c>
      <c r="C5" s="692" t="s">
        <v>94</v>
      </c>
      <c r="D5" s="685" t="s">
        <v>29</v>
      </c>
      <c r="E5" s="627"/>
      <c r="F5" s="628"/>
      <c r="G5" s="648" t="s">
        <v>101</v>
      </c>
      <c r="H5" s="635"/>
      <c r="I5" s="635"/>
      <c r="J5" s="636"/>
      <c r="K5" s="648" t="s">
        <v>102</v>
      </c>
      <c r="L5" s="635"/>
      <c r="M5" s="635"/>
      <c r="N5" s="636"/>
      <c r="O5" s="626" t="s">
        <v>130</v>
      </c>
      <c r="P5" s="635"/>
      <c r="Q5" s="635"/>
      <c r="R5" s="636"/>
      <c r="S5" s="626" t="s">
        <v>103</v>
      </c>
      <c r="T5" s="698"/>
      <c r="U5" s="698"/>
      <c r="V5" s="699"/>
      <c r="W5" s="22" t="s">
        <v>7</v>
      </c>
      <c r="X5" s="16"/>
      <c r="Y5" s="16"/>
      <c r="Z5" s="16"/>
      <c r="AA5" s="16"/>
      <c r="AB5" s="16"/>
      <c r="AC5" s="16"/>
      <c r="AD5" s="18"/>
      <c r="AE5" s="18"/>
      <c r="AF5" s="18"/>
      <c r="AG5" s="18"/>
      <c r="AH5" s="18"/>
      <c r="AI5" s="18"/>
      <c r="AJ5" s="18"/>
      <c r="AK5" s="18"/>
      <c r="AL5" s="18"/>
      <c r="AM5" s="18"/>
      <c r="AN5" s="18"/>
      <c r="AO5" s="18"/>
      <c r="AP5" s="18"/>
      <c r="AQ5" s="18"/>
      <c r="AR5" s="18"/>
      <c r="AS5" s="18"/>
      <c r="AT5" s="18"/>
      <c r="AU5" s="18"/>
      <c r="AV5" s="18"/>
      <c r="AW5" s="18"/>
      <c r="AX5" s="18"/>
      <c r="AY5" s="18"/>
      <c r="AZ5" s="18"/>
      <c r="BA5" s="18"/>
      <c r="BB5" s="25" t="s">
        <v>8</v>
      </c>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64"/>
      <c r="CD5"/>
      <c r="CE5"/>
      <c r="ER5"/>
      <c r="ES5"/>
      <c r="ET5"/>
      <c r="EU5"/>
    </row>
    <row r="6" spans="1:216" ht="17.100000000000001" customHeight="1" x14ac:dyDescent="0.2">
      <c r="A6" s="693"/>
      <c r="B6" s="693"/>
      <c r="C6" s="693"/>
      <c r="D6" s="696"/>
      <c r="E6" s="686"/>
      <c r="F6" s="630"/>
      <c r="G6" s="637"/>
      <c r="H6" s="647"/>
      <c r="I6" s="647"/>
      <c r="J6" s="639"/>
      <c r="K6" s="637"/>
      <c r="L6" s="647"/>
      <c r="M6" s="647"/>
      <c r="N6" s="639"/>
      <c r="O6" s="637"/>
      <c r="P6" s="647"/>
      <c r="Q6" s="647"/>
      <c r="R6" s="639"/>
      <c r="S6" s="700"/>
      <c r="T6" s="701"/>
      <c r="U6" s="701"/>
      <c r="V6" s="702"/>
      <c r="W6" s="23" t="s">
        <v>23</v>
      </c>
      <c r="X6" s="23" t="s">
        <v>19</v>
      </c>
      <c r="Y6" s="23" t="s">
        <v>20</v>
      </c>
      <c r="Z6" s="23" t="s">
        <v>21</v>
      </c>
      <c r="AA6" s="23" t="s">
        <v>20</v>
      </c>
      <c r="AB6" s="23" t="s">
        <v>22</v>
      </c>
      <c r="AC6" s="23" t="s">
        <v>23</v>
      </c>
      <c r="AD6" s="23" t="s">
        <v>23</v>
      </c>
      <c r="AE6" s="23" t="s">
        <v>19</v>
      </c>
      <c r="AF6" s="23" t="s">
        <v>20</v>
      </c>
      <c r="AG6" s="23" t="s">
        <v>21</v>
      </c>
      <c r="AH6" s="23" t="s">
        <v>20</v>
      </c>
      <c r="AI6" s="23" t="s">
        <v>105</v>
      </c>
      <c r="AJ6" s="23" t="s">
        <v>23</v>
      </c>
      <c r="AK6" s="23" t="s">
        <v>23</v>
      </c>
      <c r="AL6" s="23" t="s">
        <v>19</v>
      </c>
      <c r="AM6" s="23" t="s">
        <v>20</v>
      </c>
      <c r="AN6" s="23" t="s">
        <v>21</v>
      </c>
      <c r="AO6" s="23" t="s">
        <v>20</v>
      </c>
      <c r="AP6" s="23" t="s">
        <v>22</v>
      </c>
      <c r="AQ6" s="23" t="s">
        <v>23</v>
      </c>
      <c r="AR6" s="23" t="s">
        <v>23</v>
      </c>
      <c r="AS6" s="23" t="s">
        <v>19</v>
      </c>
      <c r="AT6" s="23" t="s">
        <v>20</v>
      </c>
      <c r="AU6" s="24" t="s">
        <v>21</v>
      </c>
      <c r="AV6" s="24" t="s">
        <v>20</v>
      </c>
      <c r="AW6" s="24" t="s">
        <v>105</v>
      </c>
      <c r="AX6" s="23" t="s">
        <v>23</v>
      </c>
      <c r="AY6" s="23" t="s">
        <v>23</v>
      </c>
      <c r="AZ6" s="23" t="s">
        <v>19</v>
      </c>
      <c r="BA6" s="29" t="s">
        <v>20</v>
      </c>
      <c r="BB6" s="23" t="s">
        <v>21</v>
      </c>
      <c r="BC6" s="23" t="s">
        <v>20</v>
      </c>
      <c r="BD6" s="23" t="s">
        <v>22</v>
      </c>
      <c r="BE6" s="23" t="s">
        <v>23</v>
      </c>
      <c r="BF6" s="23" t="s">
        <v>23</v>
      </c>
      <c r="BG6" s="23" t="s">
        <v>19</v>
      </c>
      <c r="BH6" s="23" t="s">
        <v>20</v>
      </c>
      <c r="BI6" s="23" t="s">
        <v>21</v>
      </c>
      <c r="BJ6" s="23" t="s">
        <v>20</v>
      </c>
      <c r="BK6" s="23" t="s">
        <v>105</v>
      </c>
      <c r="BL6" s="23" t="s">
        <v>23</v>
      </c>
      <c r="BM6" s="23" t="s">
        <v>23</v>
      </c>
      <c r="BN6" s="23" t="s">
        <v>19</v>
      </c>
      <c r="BO6" s="23" t="s">
        <v>20</v>
      </c>
      <c r="BP6" s="23" t="s">
        <v>21</v>
      </c>
      <c r="BQ6" s="23" t="s">
        <v>20</v>
      </c>
      <c r="BR6" s="23" t="s">
        <v>22</v>
      </c>
      <c r="BS6" s="23" t="s">
        <v>23</v>
      </c>
      <c r="BT6" s="23" t="s">
        <v>23</v>
      </c>
      <c r="BU6" s="23" t="s">
        <v>19</v>
      </c>
      <c r="BV6" s="23" t="s">
        <v>20</v>
      </c>
      <c r="BW6" s="23" t="s">
        <v>21</v>
      </c>
      <c r="BX6" s="23" t="s">
        <v>20</v>
      </c>
      <c r="BY6" s="23" t="s">
        <v>105</v>
      </c>
      <c r="BZ6" s="23" t="s">
        <v>23</v>
      </c>
      <c r="CA6" s="23" t="s">
        <v>23</v>
      </c>
      <c r="CB6" s="23" t="s">
        <v>19</v>
      </c>
      <c r="CC6" s="23" t="s">
        <v>20</v>
      </c>
      <c r="CD6"/>
      <c r="CE6"/>
      <c r="ER6"/>
      <c r="ES6"/>
      <c r="ET6"/>
      <c r="EU6"/>
      <c r="HH6"/>
    </row>
    <row r="7" spans="1:216" ht="17.100000000000001" customHeight="1" thickBot="1" x14ac:dyDescent="0.25">
      <c r="A7" s="694"/>
      <c r="B7" s="694"/>
      <c r="C7" s="694"/>
      <c r="D7" s="697"/>
      <c r="E7" s="632"/>
      <c r="F7" s="633"/>
      <c r="G7" s="640"/>
      <c r="H7" s="641"/>
      <c r="I7" s="641"/>
      <c r="J7" s="642"/>
      <c r="K7" s="640"/>
      <c r="L7" s="641"/>
      <c r="M7" s="641"/>
      <c r="N7" s="642"/>
      <c r="O7" s="640"/>
      <c r="P7" s="641"/>
      <c r="Q7" s="641"/>
      <c r="R7" s="642"/>
      <c r="S7" s="703"/>
      <c r="T7" s="704"/>
      <c r="U7" s="704"/>
      <c r="V7" s="705"/>
      <c r="W7" s="31">
        <v>1</v>
      </c>
      <c r="X7" s="31">
        <v>2</v>
      </c>
      <c r="Y7" s="31">
        <v>3</v>
      </c>
      <c r="Z7" s="31">
        <v>4</v>
      </c>
      <c r="AA7" s="31">
        <v>5</v>
      </c>
      <c r="AB7" s="31">
        <v>6</v>
      </c>
      <c r="AC7" s="31">
        <v>7</v>
      </c>
      <c r="AD7" s="31">
        <v>8</v>
      </c>
      <c r="AE7" s="31">
        <v>9</v>
      </c>
      <c r="AF7" s="31">
        <v>10</v>
      </c>
      <c r="AG7" s="31">
        <v>11</v>
      </c>
      <c r="AH7" s="31">
        <v>12</v>
      </c>
      <c r="AI7" s="31">
        <v>13</v>
      </c>
      <c r="AJ7" s="31">
        <v>14</v>
      </c>
      <c r="AK7" s="31">
        <v>15</v>
      </c>
      <c r="AL7" s="31">
        <v>16</v>
      </c>
      <c r="AM7" s="31">
        <v>17</v>
      </c>
      <c r="AN7" s="31">
        <v>18</v>
      </c>
      <c r="AO7" s="31">
        <v>19</v>
      </c>
      <c r="AP7" s="31">
        <v>20</v>
      </c>
      <c r="AQ7" s="31">
        <v>21</v>
      </c>
      <c r="AR7" s="31">
        <v>22</v>
      </c>
      <c r="AS7" s="31">
        <v>23</v>
      </c>
      <c r="AT7" s="31">
        <v>24</v>
      </c>
      <c r="AU7" s="31">
        <v>25</v>
      </c>
      <c r="AV7" s="31">
        <v>26</v>
      </c>
      <c r="AW7" s="31">
        <v>27</v>
      </c>
      <c r="AX7" s="31">
        <v>28</v>
      </c>
      <c r="AY7" s="31">
        <v>29</v>
      </c>
      <c r="AZ7" s="31">
        <v>30</v>
      </c>
      <c r="BA7" s="34">
        <v>31</v>
      </c>
      <c r="BB7" s="35">
        <v>1</v>
      </c>
      <c r="BC7" s="31">
        <v>2</v>
      </c>
      <c r="BD7" s="31">
        <v>3</v>
      </c>
      <c r="BE7" s="31">
        <v>4</v>
      </c>
      <c r="BF7" s="31">
        <v>5</v>
      </c>
      <c r="BG7" s="31">
        <v>6</v>
      </c>
      <c r="BH7" s="31">
        <v>7</v>
      </c>
      <c r="BI7" s="31">
        <v>8</v>
      </c>
      <c r="BJ7" s="31">
        <v>9</v>
      </c>
      <c r="BK7" s="31">
        <v>10</v>
      </c>
      <c r="BL7" s="31">
        <v>11</v>
      </c>
      <c r="BM7" s="31">
        <v>12</v>
      </c>
      <c r="BN7" s="31">
        <v>13</v>
      </c>
      <c r="BO7" s="31">
        <v>14</v>
      </c>
      <c r="BP7" s="31">
        <v>15</v>
      </c>
      <c r="BQ7" s="31">
        <v>16</v>
      </c>
      <c r="BR7" s="31">
        <v>17</v>
      </c>
      <c r="BS7" s="31">
        <v>18</v>
      </c>
      <c r="BT7" s="31">
        <v>19</v>
      </c>
      <c r="BU7" s="31">
        <v>20</v>
      </c>
      <c r="BV7" s="31">
        <v>21</v>
      </c>
      <c r="BW7" s="31">
        <v>22</v>
      </c>
      <c r="BX7" s="31">
        <v>23</v>
      </c>
      <c r="BY7" s="31">
        <v>24</v>
      </c>
      <c r="BZ7" s="31">
        <v>25</v>
      </c>
      <c r="CA7" s="31">
        <v>26</v>
      </c>
      <c r="CB7" s="31">
        <v>27</v>
      </c>
      <c r="CC7" s="31">
        <v>28</v>
      </c>
      <c r="CD7"/>
      <c r="CE7"/>
      <c r="ER7"/>
      <c r="ES7"/>
      <c r="ET7"/>
      <c r="EU7"/>
    </row>
    <row r="8" spans="1:216" ht="17.100000000000001" customHeight="1" x14ac:dyDescent="0.2">
      <c r="A8" s="74"/>
      <c r="B8" s="74"/>
      <c r="C8" s="74"/>
      <c r="D8" s="677" t="str">
        <f t="shared" ref="D8:D19" si="0">IF(AND(A8="",B8=""),"",A8+B8-C8)</f>
        <v/>
      </c>
      <c r="E8" s="678"/>
      <c r="F8" s="679"/>
      <c r="G8" s="706"/>
      <c r="H8" s="707"/>
      <c r="I8" s="707"/>
      <c r="J8" s="708"/>
      <c r="K8" s="706"/>
      <c r="L8" s="707"/>
      <c r="M8" s="707"/>
      <c r="N8" s="708"/>
      <c r="O8" s="709"/>
      <c r="P8" s="449"/>
      <c r="Q8" s="449"/>
      <c r="R8" s="450"/>
      <c r="S8" s="675"/>
      <c r="T8" s="676"/>
      <c r="U8" s="676"/>
      <c r="V8" s="654"/>
      <c r="W8" s="76"/>
      <c r="X8" s="75"/>
      <c r="Y8" s="73"/>
      <c r="Z8" s="73"/>
      <c r="AA8" s="73"/>
      <c r="AB8" s="73"/>
      <c r="AC8" s="76"/>
      <c r="AD8" s="76"/>
      <c r="AE8" s="73"/>
      <c r="AF8" s="73"/>
      <c r="AG8" s="73"/>
      <c r="AH8" s="73"/>
      <c r="AI8" s="73"/>
      <c r="AJ8" s="76"/>
      <c r="AK8" s="76"/>
      <c r="AL8" s="73"/>
      <c r="AM8" s="73"/>
      <c r="AN8" s="73"/>
      <c r="AO8" s="73"/>
      <c r="AP8" s="73"/>
      <c r="AQ8" s="76"/>
      <c r="AR8" s="76"/>
      <c r="AS8" s="73"/>
      <c r="AT8" s="73"/>
      <c r="AU8" s="73"/>
      <c r="AV8" s="73"/>
      <c r="AW8" s="73"/>
      <c r="AX8" s="76"/>
      <c r="AY8" s="76"/>
      <c r="AZ8" s="73"/>
      <c r="BA8" s="102"/>
      <c r="BB8" s="103"/>
      <c r="BC8" s="73"/>
      <c r="BD8" s="73"/>
      <c r="BE8" s="76"/>
      <c r="BF8" s="76"/>
      <c r="BG8" s="73"/>
      <c r="BH8" s="73"/>
      <c r="BI8" s="73"/>
      <c r="BJ8" s="73"/>
      <c r="BK8" s="73"/>
      <c r="BL8" s="76"/>
      <c r="BM8" s="76"/>
      <c r="BN8" s="73"/>
      <c r="BO8" s="73"/>
      <c r="BP8" s="73"/>
      <c r="BQ8" s="73"/>
      <c r="BR8" s="73"/>
      <c r="BS8" s="76"/>
      <c r="BT8" s="76"/>
      <c r="BU8" s="73"/>
      <c r="BV8" s="73"/>
      <c r="BW8" s="73"/>
      <c r="BX8" s="73"/>
      <c r="BY8" s="73"/>
      <c r="BZ8" s="76"/>
      <c r="CA8" s="76"/>
      <c r="CB8" s="73"/>
      <c r="CC8" s="73"/>
      <c r="CD8"/>
      <c r="CE8"/>
      <c r="ER8"/>
      <c r="ES8"/>
      <c r="ET8"/>
      <c r="EU8"/>
    </row>
    <row r="9" spans="1:216" ht="17.100000000000001" customHeight="1" x14ac:dyDescent="0.2">
      <c r="A9" s="74"/>
      <c r="B9" s="74"/>
      <c r="C9" s="74"/>
      <c r="D9" s="677" t="str">
        <f t="shared" si="0"/>
        <v/>
      </c>
      <c r="E9" s="678"/>
      <c r="F9" s="679"/>
      <c r="G9" s="687"/>
      <c r="H9" s="688"/>
      <c r="I9" s="688"/>
      <c r="J9" s="689"/>
      <c r="K9" s="687"/>
      <c r="L9" s="688"/>
      <c r="M9" s="688"/>
      <c r="N9" s="689"/>
      <c r="O9" s="617"/>
      <c r="P9" s="475"/>
      <c r="Q9" s="475"/>
      <c r="R9" s="486"/>
      <c r="S9" s="675"/>
      <c r="T9" s="676"/>
      <c r="U9" s="676"/>
      <c r="V9" s="654"/>
      <c r="W9" s="78"/>
      <c r="X9" s="77"/>
      <c r="Y9" s="53"/>
      <c r="Z9" s="53"/>
      <c r="AA9" s="53"/>
      <c r="AB9" s="53"/>
      <c r="AC9" s="78"/>
      <c r="AD9" s="78"/>
      <c r="AE9" s="53"/>
      <c r="AF9" s="53"/>
      <c r="AG9" s="53"/>
      <c r="AH9" s="53"/>
      <c r="AI9" s="53"/>
      <c r="AJ9" s="78"/>
      <c r="AK9" s="78"/>
      <c r="AL9" s="53"/>
      <c r="AM9" s="53"/>
      <c r="AN9" s="53"/>
      <c r="AO9" s="53"/>
      <c r="AP9" s="53"/>
      <c r="AQ9" s="78"/>
      <c r="AR9" s="78"/>
      <c r="AS9" s="53"/>
      <c r="AT9" s="53"/>
      <c r="AU9" s="53"/>
      <c r="AV9" s="53"/>
      <c r="AW9" s="53"/>
      <c r="AX9" s="78"/>
      <c r="AY9" s="78"/>
      <c r="AZ9" s="53"/>
      <c r="BA9" s="83"/>
      <c r="BB9" s="104"/>
      <c r="BC9" s="53"/>
      <c r="BD9" s="53"/>
      <c r="BE9" s="78"/>
      <c r="BF9" s="78"/>
      <c r="BG9" s="53"/>
      <c r="BH9" s="53"/>
      <c r="BI9" s="53"/>
      <c r="BJ9" s="53"/>
      <c r="BK9" s="53"/>
      <c r="BL9" s="78"/>
      <c r="BM9" s="78"/>
      <c r="BN9" s="53"/>
      <c r="BO9" s="53"/>
      <c r="BP9" s="53"/>
      <c r="BQ9" s="53"/>
      <c r="BR9" s="53"/>
      <c r="BS9" s="78"/>
      <c r="BT9" s="78"/>
      <c r="BU9" s="53"/>
      <c r="BV9" s="53"/>
      <c r="BW9" s="53"/>
      <c r="BX9" s="53"/>
      <c r="BY9" s="53"/>
      <c r="BZ9" s="78"/>
      <c r="CA9" s="78"/>
      <c r="CB9" s="53"/>
      <c r="CC9" s="53"/>
      <c r="CD9"/>
      <c r="CE9"/>
      <c r="ER9"/>
      <c r="ES9"/>
      <c r="ET9"/>
      <c r="EU9"/>
    </row>
    <row r="10" spans="1:216" ht="17.100000000000001" customHeight="1" x14ac:dyDescent="0.2">
      <c r="A10" s="74"/>
      <c r="B10" s="74"/>
      <c r="C10" s="74"/>
      <c r="D10" s="677" t="str">
        <f t="shared" si="0"/>
        <v/>
      </c>
      <c r="E10" s="678"/>
      <c r="F10" s="679"/>
      <c r="G10" s="687"/>
      <c r="H10" s="688"/>
      <c r="I10" s="688"/>
      <c r="J10" s="689"/>
      <c r="K10" s="687"/>
      <c r="L10" s="688"/>
      <c r="M10" s="688"/>
      <c r="N10" s="689"/>
      <c r="O10" s="617"/>
      <c r="P10" s="475"/>
      <c r="Q10" s="475"/>
      <c r="R10" s="486"/>
      <c r="S10" s="675"/>
      <c r="T10" s="676"/>
      <c r="U10" s="676"/>
      <c r="V10" s="654"/>
      <c r="W10" s="78"/>
      <c r="X10" s="77"/>
      <c r="Y10" s="53"/>
      <c r="Z10" s="53"/>
      <c r="AA10" s="53"/>
      <c r="AB10" s="53"/>
      <c r="AC10" s="78"/>
      <c r="AD10" s="78"/>
      <c r="AE10" s="53"/>
      <c r="AF10" s="53"/>
      <c r="AG10" s="53"/>
      <c r="AH10" s="53"/>
      <c r="AI10" s="53"/>
      <c r="AJ10" s="78"/>
      <c r="AK10" s="78"/>
      <c r="AL10" s="53"/>
      <c r="AM10" s="53"/>
      <c r="AN10" s="53"/>
      <c r="AO10" s="53"/>
      <c r="AP10" s="53"/>
      <c r="AQ10" s="78"/>
      <c r="AR10" s="78"/>
      <c r="AS10" s="53"/>
      <c r="AT10" s="53"/>
      <c r="AU10" s="53"/>
      <c r="AV10" s="53"/>
      <c r="AW10" s="53"/>
      <c r="AX10" s="78"/>
      <c r="AY10" s="78"/>
      <c r="AZ10" s="53"/>
      <c r="BA10" s="83"/>
      <c r="BB10" s="104"/>
      <c r="BC10" s="53"/>
      <c r="BD10" s="53"/>
      <c r="BE10" s="78"/>
      <c r="BF10" s="78"/>
      <c r="BG10" s="53"/>
      <c r="BH10" s="53"/>
      <c r="BI10" s="53"/>
      <c r="BJ10" s="53"/>
      <c r="BK10" s="53"/>
      <c r="BL10" s="78"/>
      <c r="BM10" s="78"/>
      <c r="BN10" s="53"/>
      <c r="BO10" s="53"/>
      <c r="BP10" s="53"/>
      <c r="BQ10" s="53"/>
      <c r="BR10" s="53"/>
      <c r="BS10" s="78"/>
      <c r="BT10" s="78"/>
      <c r="BU10" s="53"/>
      <c r="BV10" s="53"/>
      <c r="BW10" s="53"/>
      <c r="BX10" s="53"/>
      <c r="BY10" s="53"/>
      <c r="BZ10" s="78"/>
      <c r="CA10" s="78"/>
      <c r="CB10" s="53"/>
      <c r="CC10" s="53"/>
      <c r="CD10"/>
      <c r="CE10"/>
      <c r="ER10"/>
      <c r="ES10"/>
      <c r="ET10"/>
      <c r="EU10"/>
    </row>
    <row r="11" spans="1:216" ht="17.100000000000001" customHeight="1" x14ac:dyDescent="0.2">
      <c r="A11" s="74"/>
      <c r="B11" s="74"/>
      <c r="C11" s="74"/>
      <c r="D11" s="677" t="str">
        <f t="shared" si="0"/>
        <v/>
      </c>
      <c r="E11" s="678"/>
      <c r="F11" s="679"/>
      <c r="G11" s="687"/>
      <c r="H11" s="688"/>
      <c r="I11" s="688"/>
      <c r="J11" s="689"/>
      <c r="K11" s="687"/>
      <c r="L11" s="688"/>
      <c r="M11" s="688"/>
      <c r="N11" s="689"/>
      <c r="O11" s="617"/>
      <c r="P11" s="475"/>
      <c r="Q11" s="475"/>
      <c r="R11" s="486"/>
      <c r="S11" s="675"/>
      <c r="T11" s="676"/>
      <c r="U11" s="676"/>
      <c r="V11" s="654"/>
      <c r="W11" s="78"/>
      <c r="X11" s="77"/>
      <c r="Y11" s="53"/>
      <c r="Z11" s="53"/>
      <c r="AA11" s="53"/>
      <c r="AB11" s="53"/>
      <c r="AC11" s="78"/>
      <c r="AD11" s="78"/>
      <c r="AE11" s="53"/>
      <c r="AF11" s="53"/>
      <c r="AG11" s="53"/>
      <c r="AH11" s="53"/>
      <c r="AI11" s="53"/>
      <c r="AJ11" s="78"/>
      <c r="AK11" s="78"/>
      <c r="AL11" s="53"/>
      <c r="AM11" s="53"/>
      <c r="AN11" s="53"/>
      <c r="AO11" s="53"/>
      <c r="AP11" s="53"/>
      <c r="AQ11" s="78"/>
      <c r="AR11" s="78"/>
      <c r="AS11" s="53"/>
      <c r="AT11" s="53"/>
      <c r="AU11" s="53"/>
      <c r="AV11" s="53"/>
      <c r="AW11" s="53"/>
      <c r="AX11" s="78"/>
      <c r="AY11" s="78"/>
      <c r="AZ11" s="53"/>
      <c r="BA11" s="83"/>
      <c r="BB11" s="104"/>
      <c r="BC11" s="53"/>
      <c r="BD11" s="53"/>
      <c r="BE11" s="78"/>
      <c r="BF11" s="78"/>
      <c r="BG11" s="53"/>
      <c r="BH11" s="53"/>
      <c r="BI11" s="53"/>
      <c r="BJ11" s="53"/>
      <c r="BK11" s="53"/>
      <c r="BL11" s="78"/>
      <c r="BM11" s="78"/>
      <c r="BN11" s="53"/>
      <c r="BO11" s="53"/>
      <c r="BP11" s="53"/>
      <c r="BQ11" s="53"/>
      <c r="BR11" s="53"/>
      <c r="BS11" s="78"/>
      <c r="BT11" s="78"/>
      <c r="BU11" s="53"/>
      <c r="BV11" s="53"/>
      <c r="BW11" s="53"/>
      <c r="BX11" s="53"/>
      <c r="BY11" s="53"/>
      <c r="BZ11" s="78"/>
      <c r="CA11" s="78"/>
      <c r="CB11" s="53"/>
      <c r="CC11" s="53"/>
      <c r="CD11"/>
      <c r="CE11"/>
      <c r="ER11"/>
      <c r="ES11"/>
      <c r="ET11"/>
      <c r="EU11"/>
    </row>
    <row r="12" spans="1:216" ht="17.100000000000001" customHeight="1" x14ac:dyDescent="0.2">
      <c r="A12" s="74"/>
      <c r="B12" s="74"/>
      <c r="C12" s="74"/>
      <c r="D12" s="677" t="str">
        <f t="shared" si="0"/>
        <v/>
      </c>
      <c r="E12" s="678"/>
      <c r="F12" s="679"/>
      <c r="G12" s="687"/>
      <c r="H12" s="688"/>
      <c r="I12" s="688"/>
      <c r="J12" s="689"/>
      <c r="K12" s="687"/>
      <c r="L12" s="688"/>
      <c r="M12" s="688"/>
      <c r="N12" s="689"/>
      <c r="O12" s="617"/>
      <c r="P12" s="475"/>
      <c r="Q12" s="475"/>
      <c r="R12" s="486"/>
      <c r="S12" s="675"/>
      <c r="T12" s="676"/>
      <c r="U12" s="676"/>
      <c r="V12" s="654"/>
      <c r="W12" s="78"/>
      <c r="X12" s="77"/>
      <c r="Y12" s="53"/>
      <c r="Z12" s="53"/>
      <c r="AA12" s="53"/>
      <c r="AB12" s="53"/>
      <c r="AC12" s="78"/>
      <c r="AD12" s="78"/>
      <c r="AE12" s="53"/>
      <c r="AF12" s="53"/>
      <c r="AG12" s="53"/>
      <c r="AH12" s="53"/>
      <c r="AI12" s="53"/>
      <c r="AJ12" s="78"/>
      <c r="AK12" s="78"/>
      <c r="AL12" s="53"/>
      <c r="AM12" s="53"/>
      <c r="AN12" s="53"/>
      <c r="AO12" s="53"/>
      <c r="AP12" s="53"/>
      <c r="AQ12" s="78"/>
      <c r="AR12" s="78"/>
      <c r="AS12" s="53"/>
      <c r="AT12" s="53"/>
      <c r="AU12" s="53"/>
      <c r="AV12" s="53"/>
      <c r="AW12" s="53"/>
      <c r="AX12" s="78"/>
      <c r="AY12" s="78"/>
      <c r="AZ12" s="53"/>
      <c r="BA12" s="83"/>
      <c r="BB12" s="104"/>
      <c r="BC12" s="53"/>
      <c r="BD12" s="53"/>
      <c r="BE12" s="78"/>
      <c r="BF12" s="78"/>
      <c r="BG12" s="53"/>
      <c r="BH12" s="53"/>
      <c r="BI12" s="53"/>
      <c r="BJ12" s="53"/>
      <c r="BK12" s="53"/>
      <c r="BL12" s="78"/>
      <c r="BM12" s="78"/>
      <c r="BN12" s="53"/>
      <c r="BO12" s="53"/>
      <c r="BP12" s="53"/>
      <c r="BQ12" s="53"/>
      <c r="BR12" s="53"/>
      <c r="BS12" s="78"/>
      <c r="BT12" s="78"/>
      <c r="BU12" s="53"/>
      <c r="BV12" s="53"/>
      <c r="BW12" s="53"/>
      <c r="BX12" s="53"/>
      <c r="BY12" s="53"/>
      <c r="BZ12" s="78"/>
      <c r="CA12" s="78"/>
      <c r="CB12" s="53"/>
      <c r="CC12" s="53"/>
      <c r="CD12"/>
      <c r="CE12"/>
      <c r="ER12"/>
      <c r="ES12"/>
      <c r="ET12"/>
      <c r="EU12"/>
    </row>
    <row r="13" spans="1:216" ht="17.100000000000001" customHeight="1" x14ac:dyDescent="0.2">
      <c r="A13" s="74"/>
      <c r="B13" s="74"/>
      <c r="C13" s="74"/>
      <c r="D13" s="677" t="str">
        <f t="shared" si="0"/>
        <v/>
      </c>
      <c r="E13" s="678"/>
      <c r="F13" s="679"/>
      <c r="G13" s="687"/>
      <c r="H13" s="688"/>
      <c r="I13" s="688"/>
      <c r="J13" s="689"/>
      <c r="K13" s="687"/>
      <c r="L13" s="688"/>
      <c r="M13" s="688"/>
      <c r="N13" s="689"/>
      <c r="O13" s="617"/>
      <c r="P13" s="475"/>
      <c r="Q13" s="475"/>
      <c r="R13" s="486"/>
      <c r="S13" s="675"/>
      <c r="T13" s="676"/>
      <c r="U13" s="676"/>
      <c r="V13" s="654"/>
      <c r="W13" s="78"/>
      <c r="X13" s="77"/>
      <c r="Y13" s="53"/>
      <c r="Z13" s="53"/>
      <c r="AA13" s="53"/>
      <c r="AB13" s="53"/>
      <c r="AC13" s="78"/>
      <c r="AD13" s="78"/>
      <c r="AE13" s="53"/>
      <c r="AF13" s="53"/>
      <c r="AG13" s="53"/>
      <c r="AH13" s="53"/>
      <c r="AI13" s="53"/>
      <c r="AJ13" s="78"/>
      <c r="AK13" s="78"/>
      <c r="AL13" s="53"/>
      <c r="AM13" s="53"/>
      <c r="AN13" s="53"/>
      <c r="AO13" s="53"/>
      <c r="AP13" s="53"/>
      <c r="AQ13" s="78"/>
      <c r="AR13" s="78"/>
      <c r="AS13" s="53"/>
      <c r="AT13" s="53"/>
      <c r="AU13" s="53"/>
      <c r="AV13" s="53"/>
      <c r="AW13" s="53"/>
      <c r="AX13" s="78"/>
      <c r="AY13" s="78"/>
      <c r="AZ13" s="53"/>
      <c r="BA13" s="83"/>
      <c r="BB13" s="104"/>
      <c r="BC13" s="53"/>
      <c r="BD13" s="53"/>
      <c r="BE13" s="78"/>
      <c r="BF13" s="78"/>
      <c r="BG13" s="53"/>
      <c r="BH13" s="53"/>
      <c r="BI13" s="53"/>
      <c r="BJ13" s="53"/>
      <c r="BK13" s="53"/>
      <c r="BL13" s="78"/>
      <c r="BM13" s="78"/>
      <c r="BN13" s="53"/>
      <c r="BO13" s="53"/>
      <c r="BP13" s="53"/>
      <c r="BQ13" s="53"/>
      <c r="BR13" s="53"/>
      <c r="BS13" s="78"/>
      <c r="BT13" s="78"/>
      <c r="BU13" s="53"/>
      <c r="BV13" s="53"/>
      <c r="BW13" s="53"/>
      <c r="BX13" s="53"/>
      <c r="BY13" s="53"/>
      <c r="BZ13" s="78"/>
      <c r="CA13" s="78"/>
      <c r="CB13" s="53"/>
      <c r="CC13" s="53"/>
      <c r="CD13"/>
      <c r="CE13"/>
      <c r="ER13"/>
      <c r="ES13"/>
      <c r="ET13"/>
      <c r="EU13"/>
    </row>
    <row r="14" spans="1:216" ht="17.100000000000001" customHeight="1" x14ac:dyDescent="0.2">
      <c r="A14" s="74"/>
      <c r="B14" s="74"/>
      <c r="C14" s="74"/>
      <c r="D14" s="677" t="str">
        <f t="shared" si="0"/>
        <v/>
      </c>
      <c r="E14" s="678"/>
      <c r="F14" s="679"/>
      <c r="G14" s="687"/>
      <c r="H14" s="688"/>
      <c r="I14" s="688"/>
      <c r="J14" s="689"/>
      <c r="K14" s="687"/>
      <c r="L14" s="688"/>
      <c r="M14" s="688"/>
      <c r="N14" s="689"/>
      <c r="O14" s="617"/>
      <c r="P14" s="475"/>
      <c r="Q14" s="475"/>
      <c r="R14" s="486"/>
      <c r="S14" s="675"/>
      <c r="T14" s="676"/>
      <c r="U14" s="676"/>
      <c r="V14" s="654"/>
      <c r="W14" s="78"/>
      <c r="X14" s="77"/>
      <c r="Y14" s="53"/>
      <c r="Z14" s="53"/>
      <c r="AA14" s="53"/>
      <c r="AB14" s="53"/>
      <c r="AC14" s="78"/>
      <c r="AD14" s="78"/>
      <c r="AE14" s="53"/>
      <c r="AF14" s="53"/>
      <c r="AG14" s="53"/>
      <c r="AH14" s="53"/>
      <c r="AI14" s="53"/>
      <c r="AJ14" s="78"/>
      <c r="AK14" s="78"/>
      <c r="AL14" s="53"/>
      <c r="AM14" s="53"/>
      <c r="AN14" s="53"/>
      <c r="AO14" s="53"/>
      <c r="AP14" s="53"/>
      <c r="AQ14" s="78"/>
      <c r="AR14" s="78"/>
      <c r="AS14" s="53"/>
      <c r="AT14" s="53"/>
      <c r="AU14" s="53"/>
      <c r="AV14" s="53"/>
      <c r="AW14" s="53"/>
      <c r="AX14" s="78"/>
      <c r="AY14" s="78"/>
      <c r="AZ14" s="53"/>
      <c r="BA14" s="83"/>
      <c r="BB14" s="104"/>
      <c r="BC14" s="53"/>
      <c r="BD14" s="53"/>
      <c r="BE14" s="78"/>
      <c r="BF14" s="78"/>
      <c r="BG14" s="53"/>
      <c r="BH14" s="53"/>
      <c r="BI14" s="53"/>
      <c r="BJ14" s="53"/>
      <c r="BK14" s="53"/>
      <c r="BL14" s="78"/>
      <c r="BM14" s="78"/>
      <c r="BN14" s="53"/>
      <c r="BO14" s="53"/>
      <c r="BP14" s="53"/>
      <c r="BQ14" s="53"/>
      <c r="BR14" s="53"/>
      <c r="BS14" s="78"/>
      <c r="BT14" s="78"/>
      <c r="BU14" s="53"/>
      <c r="BV14" s="53"/>
      <c r="BW14" s="53"/>
      <c r="BX14" s="53"/>
      <c r="BY14" s="53"/>
      <c r="BZ14" s="78"/>
      <c r="CA14" s="78"/>
      <c r="CB14" s="53"/>
      <c r="CC14" s="53"/>
      <c r="CD14"/>
      <c r="CE14"/>
      <c r="ER14"/>
      <c r="ES14"/>
      <c r="ET14"/>
      <c r="EU14"/>
    </row>
    <row r="15" spans="1:216" ht="17.100000000000001" customHeight="1" x14ac:dyDescent="0.2">
      <c r="A15" s="74"/>
      <c r="B15" s="74"/>
      <c r="C15" s="74"/>
      <c r="D15" s="677" t="str">
        <f t="shared" si="0"/>
        <v/>
      </c>
      <c r="E15" s="678"/>
      <c r="F15" s="679"/>
      <c r="G15" s="687"/>
      <c r="H15" s="688"/>
      <c r="I15" s="688"/>
      <c r="J15" s="689"/>
      <c r="K15" s="687"/>
      <c r="L15" s="688"/>
      <c r="M15" s="688"/>
      <c r="N15" s="689"/>
      <c r="O15" s="617"/>
      <c r="P15" s="475"/>
      <c r="Q15" s="475"/>
      <c r="R15" s="486"/>
      <c r="S15" s="675"/>
      <c r="T15" s="676"/>
      <c r="U15" s="676"/>
      <c r="V15" s="654"/>
      <c r="W15" s="78"/>
      <c r="X15" s="77"/>
      <c r="Y15" s="53"/>
      <c r="Z15" s="53"/>
      <c r="AA15" s="53"/>
      <c r="AB15" s="53"/>
      <c r="AC15" s="78"/>
      <c r="AD15" s="78"/>
      <c r="AE15" s="53"/>
      <c r="AF15" s="53"/>
      <c r="AG15" s="53"/>
      <c r="AH15" s="53"/>
      <c r="AI15" s="53"/>
      <c r="AJ15" s="78"/>
      <c r="AK15" s="78"/>
      <c r="AL15" s="53"/>
      <c r="AM15" s="53"/>
      <c r="AN15" s="53"/>
      <c r="AO15" s="53"/>
      <c r="AP15" s="53"/>
      <c r="AQ15" s="78"/>
      <c r="AR15" s="78"/>
      <c r="AS15" s="53"/>
      <c r="AT15" s="53"/>
      <c r="AU15" s="53"/>
      <c r="AV15" s="53"/>
      <c r="AW15" s="53"/>
      <c r="AX15" s="78"/>
      <c r="AY15" s="78"/>
      <c r="AZ15" s="53"/>
      <c r="BA15" s="83"/>
      <c r="BB15" s="104"/>
      <c r="BC15" s="53"/>
      <c r="BD15" s="53"/>
      <c r="BE15" s="78"/>
      <c r="BF15" s="78"/>
      <c r="BG15" s="53"/>
      <c r="BH15" s="53"/>
      <c r="BI15" s="53"/>
      <c r="BJ15" s="53"/>
      <c r="BK15" s="53"/>
      <c r="BL15" s="78"/>
      <c r="BM15" s="78"/>
      <c r="BN15" s="53"/>
      <c r="BO15" s="53"/>
      <c r="BP15" s="53"/>
      <c r="BQ15" s="53"/>
      <c r="BR15" s="53"/>
      <c r="BS15" s="78"/>
      <c r="BT15" s="78"/>
      <c r="BU15" s="53"/>
      <c r="BV15" s="53"/>
      <c r="BW15" s="53"/>
      <c r="BX15" s="53"/>
      <c r="BY15" s="53"/>
      <c r="BZ15" s="78"/>
      <c r="CA15" s="78"/>
      <c r="CB15" s="53"/>
      <c r="CC15" s="53"/>
      <c r="CD15"/>
      <c r="CE15"/>
      <c r="ER15"/>
      <c r="ES15"/>
      <c r="ET15"/>
      <c r="EU15"/>
    </row>
    <row r="16" spans="1:216" ht="17.100000000000001" customHeight="1" x14ac:dyDescent="0.2">
      <c r="A16" s="74"/>
      <c r="B16" s="74"/>
      <c r="C16" s="74"/>
      <c r="D16" s="677"/>
      <c r="E16" s="678"/>
      <c r="F16" s="679"/>
      <c r="G16" s="687"/>
      <c r="H16" s="688"/>
      <c r="I16" s="688"/>
      <c r="J16" s="689"/>
      <c r="K16" s="687"/>
      <c r="L16" s="688"/>
      <c r="M16" s="688"/>
      <c r="N16" s="689"/>
      <c r="O16" s="617"/>
      <c r="P16" s="475"/>
      <c r="Q16" s="475"/>
      <c r="R16" s="486"/>
      <c r="S16" s="675"/>
      <c r="T16" s="676"/>
      <c r="U16" s="676"/>
      <c r="V16" s="654"/>
      <c r="W16" s="78"/>
      <c r="X16" s="77"/>
      <c r="Y16" s="53"/>
      <c r="Z16" s="53"/>
      <c r="AA16" s="53"/>
      <c r="AB16" s="53"/>
      <c r="AC16" s="78"/>
      <c r="AD16" s="78"/>
      <c r="AE16" s="53"/>
      <c r="AF16" s="53"/>
      <c r="AG16" s="53"/>
      <c r="AH16" s="53"/>
      <c r="AI16" s="53"/>
      <c r="AJ16" s="78"/>
      <c r="AK16" s="78"/>
      <c r="AL16" s="53"/>
      <c r="AM16" s="53"/>
      <c r="AN16" s="53"/>
      <c r="AO16" s="53"/>
      <c r="AP16" s="53"/>
      <c r="AQ16" s="78"/>
      <c r="AR16" s="78"/>
      <c r="AS16" s="53"/>
      <c r="AT16" s="53"/>
      <c r="AU16" s="53"/>
      <c r="AV16" s="53"/>
      <c r="AW16" s="53"/>
      <c r="AX16" s="78"/>
      <c r="AY16" s="78"/>
      <c r="AZ16" s="53"/>
      <c r="BA16" s="83"/>
      <c r="BB16" s="104"/>
      <c r="BC16" s="53"/>
      <c r="BD16" s="53"/>
      <c r="BE16" s="78"/>
      <c r="BF16" s="78"/>
      <c r="BG16" s="53"/>
      <c r="BH16" s="53"/>
      <c r="BI16" s="53"/>
      <c r="BJ16" s="53"/>
      <c r="BK16" s="53"/>
      <c r="BL16" s="78"/>
      <c r="BM16" s="78"/>
      <c r="BN16" s="53"/>
      <c r="BO16" s="53"/>
      <c r="BP16" s="53"/>
      <c r="BQ16" s="53"/>
      <c r="BR16" s="53"/>
      <c r="BS16" s="78"/>
      <c r="BT16" s="78"/>
      <c r="BU16" s="53"/>
      <c r="BV16" s="53"/>
      <c r="BW16" s="53"/>
      <c r="BX16" s="53"/>
      <c r="BY16" s="53"/>
      <c r="BZ16" s="78"/>
      <c r="CA16" s="78"/>
      <c r="CB16" s="53"/>
      <c r="CC16" s="53"/>
      <c r="CD16"/>
      <c r="CE16"/>
      <c r="ER16"/>
      <c r="ES16"/>
      <c r="ET16"/>
      <c r="EU16"/>
    </row>
    <row r="17" spans="1:216" ht="17.100000000000001" customHeight="1" x14ac:dyDescent="0.2">
      <c r="A17" s="74"/>
      <c r="B17" s="74"/>
      <c r="C17" s="74"/>
      <c r="D17" s="677" t="str">
        <f t="shared" si="0"/>
        <v/>
      </c>
      <c r="E17" s="678"/>
      <c r="F17" s="679"/>
      <c r="G17" s="687"/>
      <c r="H17" s="690"/>
      <c r="I17" s="690"/>
      <c r="J17" s="691"/>
      <c r="K17" s="687"/>
      <c r="L17" s="690"/>
      <c r="M17" s="690"/>
      <c r="N17" s="691"/>
      <c r="O17" s="617"/>
      <c r="P17" s="645"/>
      <c r="Q17" s="645"/>
      <c r="R17" s="646"/>
      <c r="S17" s="675"/>
      <c r="T17" s="676"/>
      <c r="U17" s="676"/>
      <c r="V17" s="654"/>
      <c r="W17" s="78"/>
      <c r="X17" s="77"/>
      <c r="Y17" s="53"/>
      <c r="Z17" s="53"/>
      <c r="AA17" s="53"/>
      <c r="AB17" s="53"/>
      <c r="AC17" s="78"/>
      <c r="AD17" s="78"/>
      <c r="AE17" s="53"/>
      <c r="AF17" s="53"/>
      <c r="AG17" s="53"/>
      <c r="AH17" s="53"/>
      <c r="AI17" s="53"/>
      <c r="AJ17" s="78"/>
      <c r="AK17" s="78"/>
      <c r="AL17" s="53"/>
      <c r="AM17" s="53"/>
      <c r="AN17" s="53"/>
      <c r="AO17" s="53"/>
      <c r="AP17" s="53"/>
      <c r="AQ17" s="78"/>
      <c r="AR17" s="78"/>
      <c r="AS17" s="53"/>
      <c r="AT17" s="53"/>
      <c r="AU17" s="53"/>
      <c r="AV17" s="53"/>
      <c r="AW17" s="53"/>
      <c r="AX17" s="78"/>
      <c r="AY17" s="78"/>
      <c r="AZ17" s="53"/>
      <c r="BA17" s="83"/>
      <c r="BB17" s="104"/>
      <c r="BC17" s="53"/>
      <c r="BD17" s="53"/>
      <c r="BE17" s="78"/>
      <c r="BF17" s="78"/>
      <c r="BG17" s="53"/>
      <c r="BH17" s="53"/>
      <c r="BI17" s="53"/>
      <c r="BJ17" s="53"/>
      <c r="BK17" s="53"/>
      <c r="BL17" s="78"/>
      <c r="BM17" s="78"/>
      <c r="BN17" s="53"/>
      <c r="BO17" s="53"/>
      <c r="BP17" s="53"/>
      <c r="BQ17" s="53"/>
      <c r="BR17" s="53"/>
      <c r="BS17" s="78"/>
      <c r="BT17" s="78"/>
      <c r="BU17" s="53"/>
      <c r="BV17" s="53"/>
      <c r="BW17" s="53"/>
      <c r="BX17" s="53"/>
      <c r="BY17" s="53"/>
      <c r="BZ17" s="78"/>
      <c r="CA17" s="78"/>
      <c r="CB17" s="53"/>
      <c r="CC17" s="53"/>
      <c r="CD17"/>
      <c r="CE17"/>
      <c r="ER17"/>
      <c r="ES17"/>
      <c r="ET17"/>
      <c r="EU17"/>
    </row>
    <row r="18" spans="1:216" ht="17.100000000000001" customHeight="1" x14ac:dyDescent="0.2">
      <c r="A18" s="74"/>
      <c r="B18" s="74"/>
      <c r="C18" s="74"/>
      <c r="D18" s="677" t="str">
        <f t="shared" si="0"/>
        <v/>
      </c>
      <c r="E18" s="678"/>
      <c r="F18" s="679"/>
      <c r="G18" s="687"/>
      <c r="H18" s="690"/>
      <c r="I18" s="690"/>
      <c r="J18" s="691"/>
      <c r="K18" s="687"/>
      <c r="L18" s="690"/>
      <c r="M18" s="690"/>
      <c r="N18" s="691"/>
      <c r="O18" s="617"/>
      <c r="P18" s="645"/>
      <c r="Q18" s="645"/>
      <c r="R18" s="646"/>
      <c r="S18" s="675"/>
      <c r="T18" s="676"/>
      <c r="U18" s="676"/>
      <c r="V18" s="654"/>
      <c r="W18" s="78"/>
      <c r="X18" s="77"/>
      <c r="Y18" s="53"/>
      <c r="Z18" s="53"/>
      <c r="AA18" s="53"/>
      <c r="AB18" s="53"/>
      <c r="AC18" s="78"/>
      <c r="AD18" s="78"/>
      <c r="AE18" s="53"/>
      <c r="AF18" s="53"/>
      <c r="AG18" s="53"/>
      <c r="AH18" s="53"/>
      <c r="AI18" s="53"/>
      <c r="AJ18" s="78"/>
      <c r="AK18" s="78"/>
      <c r="AL18" s="53"/>
      <c r="AM18" s="53"/>
      <c r="AN18" s="53"/>
      <c r="AO18" s="53"/>
      <c r="AP18" s="53"/>
      <c r="AQ18" s="78"/>
      <c r="AR18" s="78"/>
      <c r="AS18" s="53"/>
      <c r="AT18" s="53"/>
      <c r="AU18" s="53"/>
      <c r="AV18" s="53"/>
      <c r="AW18" s="53"/>
      <c r="AX18" s="78"/>
      <c r="AY18" s="78"/>
      <c r="AZ18" s="53"/>
      <c r="BA18" s="83"/>
      <c r="BB18" s="104"/>
      <c r="BC18" s="53"/>
      <c r="BD18" s="53"/>
      <c r="BE18" s="78"/>
      <c r="BF18" s="78"/>
      <c r="BG18" s="53"/>
      <c r="BH18" s="53"/>
      <c r="BI18" s="53"/>
      <c r="BJ18" s="53"/>
      <c r="BK18" s="53"/>
      <c r="BL18" s="78"/>
      <c r="BM18" s="78"/>
      <c r="BN18" s="53"/>
      <c r="BO18" s="53"/>
      <c r="BP18" s="53"/>
      <c r="BQ18" s="53"/>
      <c r="BR18" s="53"/>
      <c r="BS18" s="78"/>
      <c r="BT18" s="78"/>
      <c r="BU18" s="53"/>
      <c r="BV18" s="53"/>
      <c r="BW18" s="53"/>
      <c r="BX18" s="53"/>
      <c r="BY18" s="53"/>
      <c r="BZ18" s="78"/>
      <c r="CA18" s="78"/>
      <c r="CB18" s="53"/>
      <c r="CC18" s="53"/>
      <c r="CD18"/>
      <c r="CE18"/>
      <c r="ER18"/>
      <c r="ES18"/>
      <c r="ET18"/>
      <c r="EU18"/>
    </row>
    <row r="19" spans="1:216" ht="17.100000000000001" customHeight="1" x14ac:dyDescent="0.2">
      <c r="A19" s="74"/>
      <c r="B19" s="74"/>
      <c r="C19" s="74"/>
      <c r="D19" s="677" t="str">
        <f t="shared" si="0"/>
        <v/>
      </c>
      <c r="E19" s="678"/>
      <c r="F19" s="679"/>
      <c r="G19" s="687"/>
      <c r="H19" s="690"/>
      <c r="I19" s="690"/>
      <c r="J19" s="691"/>
      <c r="K19" s="687"/>
      <c r="L19" s="690"/>
      <c r="M19" s="690"/>
      <c r="N19" s="691"/>
      <c r="O19" s="617"/>
      <c r="P19" s="645"/>
      <c r="Q19" s="645"/>
      <c r="R19" s="646"/>
      <c r="S19" s="675"/>
      <c r="T19" s="676"/>
      <c r="U19" s="676"/>
      <c r="V19" s="654"/>
      <c r="W19" s="78"/>
      <c r="X19" s="77"/>
      <c r="Y19" s="53"/>
      <c r="Z19" s="53"/>
      <c r="AA19" s="53"/>
      <c r="AB19" s="53"/>
      <c r="AC19" s="78"/>
      <c r="AD19" s="78"/>
      <c r="AE19" s="53"/>
      <c r="AF19" s="53"/>
      <c r="AG19" s="53"/>
      <c r="AH19" s="53"/>
      <c r="AI19" s="53"/>
      <c r="AJ19" s="78"/>
      <c r="AK19" s="78"/>
      <c r="AL19" s="53"/>
      <c r="AM19" s="53"/>
      <c r="AN19" s="53"/>
      <c r="AO19" s="53"/>
      <c r="AP19" s="53"/>
      <c r="AQ19" s="78"/>
      <c r="AR19" s="78"/>
      <c r="AS19" s="53"/>
      <c r="AT19" s="53"/>
      <c r="AU19" s="53"/>
      <c r="AV19" s="53"/>
      <c r="AW19" s="53"/>
      <c r="AX19" s="78"/>
      <c r="AY19" s="78"/>
      <c r="AZ19" s="53"/>
      <c r="BA19" s="83"/>
      <c r="BB19" s="104"/>
      <c r="BC19" s="53"/>
      <c r="BD19" s="53"/>
      <c r="BE19" s="78"/>
      <c r="BF19" s="78"/>
      <c r="BG19" s="53"/>
      <c r="BH19" s="53"/>
      <c r="BI19" s="53"/>
      <c r="BJ19" s="53"/>
      <c r="BK19" s="53"/>
      <c r="BL19" s="78"/>
      <c r="BM19" s="78"/>
      <c r="BN19" s="53"/>
      <c r="BO19" s="53"/>
      <c r="BP19" s="53"/>
      <c r="BQ19" s="53"/>
      <c r="BR19" s="53"/>
      <c r="BS19" s="78"/>
      <c r="BT19" s="78"/>
      <c r="BU19" s="53"/>
      <c r="BV19" s="53"/>
      <c r="BW19" s="53"/>
      <c r="BX19" s="53"/>
      <c r="BY19" s="53"/>
      <c r="BZ19" s="78"/>
      <c r="CA19" s="78"/>
      <c r="CB19" s="53"/>
      <c r="CC19" s="53"/>
      <c r="CD19"/>
      <c r="CE19"/>
      <c r="ER19"/>
      <c r="ES19"/>
      <c r="ET19"/>
      <c r="EU19"/>
    </row>
    <row r="20" spans="1:216" ht="17.100000000000001" customHeight="1" x14ac:dyDescent="0.2">
      <c r="A20" s="74"/>
      <c r="B20" s="74"/>
      <c r="C20" s="74"/>
      <c r="D20" s="677" t="str">
        <f>IF(AND(A20="",B20=""),"",A20+B20-C20)</f>
        <v/>
      </c>
      <c r="E20" s="678"/>
      <c r="F20" s="679"/>
      <c r="G20" s="687"/>
      <c r="H20" s="688"/>
      <c r="I20" s="688"/>
      <c r="J20" s="689"/>
      <c r="K20" s="687"/>
      <c r="L20" s="688"/>
      <c r="M20" s="688"/>
      <c r="N20" s="689"/>
      <c r="O20" s="617"/>
      <c r="P20" s="475"/>
      <c r="Q20" s="475"/>
      <c r="R20" s="486"/>
      <c r="S20" s="675"/>
      <c r="T20" s="676"/>
      <c r="U20" s="676"/>
      <c r="V20" s="654"/>
      <c r="W20" s="78"/>
      <c r="X20" s="77"/>
      <c r="Y20" s="53"/>
      <c r="Z20" s="53"/>
      <c r="AA20" s="53"/>
      <c r="AB20" s="53"/>
      <c r="AC20" s="78"/>
      <c r="AD20" s="78"/>
      <c r="AE20" s="53"/>
      <c r="AF20" s="53"/>
      <c r="AG20" s="53"/>
      <c r="AH20" s="53"/>
      <c r="AI20" s="53"/>
      <c r="AJ20" s="78"/>
      <c r="AK20" s="78"/>
      <c r="AL20" s="53"/>
      <c r="AM20" s="53"/>
      <c r="AN20" s="53"/>
      <c r="AO20" s="53"/>
      <c r="AP20" s="53"/>
      <c r="AQ20" s="78"/>
      <c r="AR20" s="78"/>
      <c r="AS20" s="53"/>
      <c r="AT20" s="53"/>
      <c r="AU20" s="53"/>
      <c r="AV20" s="53"/>
      <c r="AW20" s="53"/>
      <c r="AX20" s="78"/>
      <c r="AY20" s="78"/>
      <c r="AZ20" s="53"/>
      <c r="BA20" s="83"/>
      <c r="BB20" s="104"/>
      <c r="BC20" s="53"/>
      <c r="BD20" s="53"/>
      <c r="BE20" s="78"/>
      <c r="BF20" s="78"/>
      <c r="BG20" s="53"/>
      <c r="BH20" s="53"/>
      <c r="BI20" s="53"/>
      <c r="BJ20" s="53"/>
      <c r="BK20" s="53"/>
      <c r="BL20" s="78"/>
      <c r="BM20" s="78"/>
      <c r="BN20" s="53"/>
      <c r="BO20" s="53"/>
      <c r="BP20" s="53"/>
      <c r="BQ20" s="53"/>
      <c r="BR20" s="53"/>
      <c r="BS20" s="78"/>
      <c r="BT20" s="78"/>
      <c r="BU20" s="53"/>
      <c r="BV20" s="53"/>
      <c r="BW20" s="53"/>
      <c r="BX20" s="53"/>
      <c r="BY20" s="53"/>
      <c r="BZ20" s="78"/>
      <c r="CA20" s="78"/>
      <c r="CB20" s="53"/>
      <c r="CC20" s="53"/>
      <c r="CD20"/>
      <c r="CE20"/>
      <c r="ER20"/>
      <c r="ES20"/>
      <c r="ET20"/>
      <c r="EU20"/>
    </row>
    <row r="21" spans="1:216" ht="17.100000000000001" customHeight="1" x14ac:dyDescent="0.2">
      <c r="A21" s="74"/>
      <c r="B21" s="74"/>
      <c r="C21" s="74"/>
      <c r="D21" s="677" t="str">
        <f>IF(AND(A21="",B21=""),"",A21+B21-C21)</f>
        <v/>
      </c>
      <c r="E21" s="678"/>
      <c r="F21" s="679"/>
      <c r="G21" s="687"/>
      <c r="H21" s="688"/>
      <c r="I21" s="688"/>
      <c r="J21" s="689"/>
      <c r="K21" s="687"/>
      <c r="L21" s="688"/>
      <c r="M21" s="688"/>
      <c r="N21" s="689"/>
      <c r="O21" s="617"/>
      <c r="P21" s="475"/>
      <c r="Q21" s="475"/>
      <c r="R21" s="486"/>
      <c r="S21" s="675"/>
      <c r="T21" s="676"/>
      <c r="U21" s="676"/>
      <c r="V21" s="654"/>
      <c r="W21" s="78"/>
      <c r="X21" s="77"/>
      <c r="Y21" s="53"/>
      <c r="Z21" s="53"/>
      <c r="AA21" s="53"/>
      <c r="AB21" s="53"/>
      <c r="AC21" s="78"/>
      <c r="AD21" s="78"/>
      <c r="AE21" s="53"/>
      <c r="AF21" s="53"/>
      <c r="AG21" s="53"/>
      <c r="AH21" s="53"/>
      <c r="AI21" s="53"/>
      <c r="AJ21" s="78"/>
      <c r="AK21" s="78"/>
      <c r="AL21" s="53"/>
      <c r="AM21" s="53"/>
      <c r="AN21" s="53"/>
      <c r="AO21" s="53"/>
      <c r="AP21" s="53"/>
      <c r="AQ21" s="78"/>
      <c r="AR21" s="78"/>
      <c r="AS21" s="53"/>
      <c r="AT21" s="53"/>
      <c r="AU21" s="53"/>
      <c r="AV21" s="53"/>
      <c r="AW21" s="53"/>
      <c r="AX21" s="78"/>
      <c r="AY21" s="78"/>
      <c r="AZ21" s="53"/>
      <c r="BA21" s="83"/>
      <c r="BB21" s="104"/>
      <c r="BC21" s="53"/>
      <c r="BD21" s="53"/>
      <c r="BE21" s="78"/>
      <c r="BF21" s="78"/>
      <c r="BG21" s="53"/>
      <c r="BH21" s="53"/>
      <c r="BI21" s="53"/>
      <c r="BJ21" s="53"/>
      <c r="BK21" s="53"/>
      <c r="BL21" s="78"/>
      <c r="BM21" s="78"/>
      <c r="BN21" s="53"/>
      <c r="BO21" s="53"/>
      <c r="BP21" s="53"/>
      <c r="BQ21" s="53"/>
      <c r="BR21" s="53"/>
      <c r="BS21" s="78"/>
      <c r="BT21" s="78"/>
      <c r="BU21" s="53"/>
      <c r="BV21" s="53"/>
      <c r="BW21" s="53"/>
      <c r="BX21" s="53"/>
      <c r="BY21" s="53"/>
      <c r="BZ21" s="78"/>
      <c r="CA21" s="78"/>
      <c r="CB21" s="53"/>
      <c r="CC21" s="53"/>
      <c r="CD21"/>
      <c r="CE21"/>
      <c r="ER21"/>
      <c r="ES21"/>
      <c r="ET21"/>
      <c r="EU21"/>
    </row>
    <row r="22" spans="1:216" ht="9.9499999999999993" customHeight="1" x14ac:dyDescent="0.2">
      <c r="C22"/>
      <c r="D22"/>
      <c r="E22"/>
      <c r="F22"/>
      <c r="G22" s="39"/>
      <c r="H22" s="39"/>
      <c r="I22" s="39"/>
      <c r="J22" s="39"/>
      <c r="K22" s="39"/>
      <c r="L22" s="39"/>
      <c r="M22" s="39"/>
      <c r="N22" s="39"/>
      <c r="O22" s="39"/>
      <c r="P22" s="39"/>
      <c r="Q22" s="39"/>
      <c r="R22" s="39"/>
      <c r="S22"/>
      <c r="T22"/>
      <c r="U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row>
    <row r="23" spans="1:216" ht="17.100000000000001" customHeight="1" x14ac:dyDescent="0.2">
      <c r="C23" s="692" t="s">
        <v>95</v>
      </c>
      <c r="D23" s="685" t="s">
        <v>29</v>
      </c>
      <c r="E23" s="627"/>
      <c r="F23" s="628"/>
      <c r="G23" s="634" t="str">
        <f>G5</f>
        <v>LAST NAME</v>
      </c>
      <c r="H23" s="635"/>
      <c r="I23" s="635"/>
      <c r="J23" s="636"/>
      <c r="K23" s="620" t="str">
        <f>K5</f>
        <v>FIRST NAME</v>
      </c>
      <c r="L23" s="620"/>
      <c r="M23" s="620"/>
      <c r="N23" s="621"/>
      <c r="O23" s="626" t="str">
        <f>O5</f>
        <v>RELATIVE SENIORITY (MAY NOT BE CURRENT)</v>
      </c>
      <c r="P23" s="627"/>
      <c r="Q23" s="627"/>
      <c r="R23" s="628"/>
      <c r="S23" s="626" t="str">
        <f>S5</f>
        <v>TASKS</v>
      </c>
      <c r="T23" s="655"/>
      <c r="U23" s="655"/>
      <c r="V23" s="656"/>
      <c r="W23" s="22" t="s">
        <v>9</v>
      </c>
      <c r="X23" s="16"/>
      <c r="Y23" s="16"/>
      <c r="Z23" s="16"/>
      <c r="AA23" s="16"/>
      <c r="AB23" s="16"/>
      <c r="AC23" s="16"/>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25" t="s">
        <v>10</v>
      </c>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9"/>
    </row>
    <row r="24" spans="1:216" ht="17.100000000000001" customHeight="1" x14ac:dyDescent="0.2">
      <c r="C24" s="693"/>
      <c r="D24" s="629"/>
      <c r="E24" s="686"/>
      <c r="F24" s="630"/>
      <c r="G24" s="637"/>
      <c r="H24" s="638"/>
      <c r="I24" s="638"/>
      <c r="J24" s="639"/>
      <c r="K24" s="622"/>
      <c r="L24" s="622"/>
      <c r="M24" s="622"/>
      <c r="N24" s="623"/>
      <c r="O24" s="629"/>
      <c r="P24" s="394"/>
      <c r="Q24" s="394"/>
      <c r="R24" s="630"/>
      <c r="S24" s="657"/>
      <c r="T24" s="658"/>
      <c r="U24" s="658"/>
      <c r="V24" s="659"/>
      <c r="W24" s="23" t="s">
        <v>21</v>
      </c>
      <c r="X24" s="23" t="s">
        <v>20</v>
      </c>
      <c r="Y24" s="23" t="s">
        <v>22</v>
      </c>
      <c r="Z24" s="23" t="s">
        <v>23</v>
      </c>
      <c r="AA24" s="23" t="s">
        <v>23</v>
      </c>
      <c r="AB24" s="23" t="s">
        <v>19</v>
      </c>
      <c r="AC24" s="23" t="s">
        <v>20</v>
      </c>
      <c r="AD24" s="23" t="s">
        <v>21</v>
      </c>
      <c r="AE24" s="23" t="s">
        <v>20</v>
      </c>
      <c r="AF24" s="23" t="s">
        <v>105</v>
      </c>
      <c r="AG24" s="23" t="s">
        <v>23</v>
      </c>
      <c r="AH24" s="23" t="s">
        <v>23</v>
      </c>
      <c r="AI24" s="23" t="s">
        <v>19</v>
      </c>
      <c r="AJ24" s="23" t="s">
        <v>20</v>
      </c>
      <c r="AK24" s="23" t="s">
        <v>21</v>
      </c>
      <c r="AL24" s="23" t="s">
        <v>20</v>
      </c>
      <c r="AM24" s="23" t="s">
        <v>22</v>
      </c>
      <c r="AN24" s="23" t="s">
        <v>23</v>
      </c>
      <c r="AO24" s="23" t="s">
        <v>23</v>
      </c>
      <c r="AP24" s="23" t="s">
        <v>19</v>
      </c>
      <c r="AQ24" s="23" t="s">
        <v>20</v>
      </c>
      <c r="AR24" s="23" t="s">
        <v>21</v>
      </c>
      <c r="AS24" s="23" t="s">
        <v>20</v>
      </c>
      <c r="AT24" s="23" t="s">
        <v>105</v>
      </c>
      <c r="AU24" s="23" t="s">
        <v>23</v>
      </c>
      <c r="AV24" s="23" t="s">
        <v>23</v>
      </c>
      <c r="AW24" s="23" t="s">
        <v>19</v>
      </c>
      <c r="AX24" s="23" t="s">
        <v>20</v>
      </c>
      <c r="AY24" s="23" t="s">
        <v>21</v>
      </c>
      <c r="AZ24" s="23" t="s">
        <v>20</v>
      </c>
      <c r="BA24" s="165" t="s">
        <v>22</v>
      </c>
      <c r="BB24" s="168" t="s">
        <v>23</v>
      </c>
      <c r="BC24" s="23" t="s">
        <v>23</v>
      </c>
      <c r="BD24" s="23" t="s">
        <v>19</v>
      </c>
      <c r="BE24" s="23" t="s">
        <v>20</v>
      </c>
      <c r="BF24" s="23" t="s">
        <v>21</v>
      </c>
      <c r="BG24" s="23" t="s">
        <v>20</v>
      </c>
      <c r="BH24" s="23" t="s">
        <v>105</v>
      </c>
      <c r="BI24" s="23" t="s">
        <v>23</v>
      </c>
      <c r="BJ24" s="23" t="s">
        <v>23</v>
      </c>
      <c r="BK24" s="23" t="s">
        <v>19</v>
      </c>
      <c r="BL24" s="23" t="s">
        <v>20</v>
      </c>
      <c r="BM24" s="23" t="s">
        <v>21</v>
      </c>
      <c r="BN24" s="23" t="s">
        <v>20</v>
      </c>
      <c r="BO24" s="23" t="s">
        <v>22</v>
      </c>
      <c r="BP24" s="23" t="s">
        <v>23</v>
      </c>
      <c r="BQ24" s="23" t="s">
        <v>23</v>
      </c>
      <c r="BR24" s="23" t="s">
        <v>19</v>
      </c>
      <c r="BS24" s="23" t="s">
        <v>20</v>
      </c>
      <c r="BT24" s="23" t="s">
        <v>21</v>
      </c>
      <c r="BU24" s="23" t="s">
        <v>20</v>
      </c>
      <c r="BV24" s="23" t="s">
        <v>105</v>
      </c>
      <c r="BW24" s="23" t="s">
        <v>23</v>
      </c>
      <c r="BX24" s="23" t="s">
        <v>23</v>
      </c>
      <c r="BY24" s="23" t="s">
        <v>19</v>
      </c>
      <c r="BZ24" s="23" t="s">
        <v>20</v>
      </c>
      <c r="CA24" s="23" t="s">
        <v>21</v>
      </c>
      <c r="CB24" s="23" t="s">
        <v>20</v>
      </c>
      <c r="CC24" s="23" t="s">
        <v>22</v>
      </c>
      <c r="CD24" s="23" t="s">
        <v>23</v>
      </c>
      <c r="CE24" s="23" t="s">
        <v>23</v>
      </c>
    </row>
    <row r="25" spans="1:216" ht="17.100000000000001" customHeight="1" thickBot="1" x14ac:dyDescent="0.25">
      <c r="C25" s="694"/>
      <c r="D25" s="631"/>
      <c r="E25" s="632"/>
      <c r="F25" s="633"/>
      <c r="G25" s="640"/>
      <c r="H25" s="641"/>
      <c r="I25" s="641"/>
      <c r="J25" s="642"/>
      <c r="K25" s="624"/>
      <c r="L25" s="624"/>
      <c r="M25" s="624"/>
      <c r="N25" s="625"/>
      <c r="O25" s="631"/>
      <c r="P25" s="632"/>
      <c r="Q25" s="632"/>
      <c r="R25" s="633"/>
      <c r="S25" s="660"/>
      <c r="T25" s="661"/>
      <c r="U25" s="661"/>
      <c r="V25" s="662"/>
      <c r="W25" s="33">
        <v>1</v>
      </c>
      <c r="X25" s="31">
        <v>2</v>
      </c>
      <c r="Y25" s="31">
        <v>3</v>
      </c>
      <c r="Z25" s="31">
        <v>4</v>
      </c>
      <c r="AA25" s="31">
        <v>5</v>
      </c>
      <c r="AB25" s="31">
        <v>6</v>
      </c>
      <c r="AC25" s="31">
        <v>7</v>
      </c>
      <c r="AD25" s="31">
        <v>8</v>
      </c>
      <c r="AE25" s="31">
        <v>9</v>
      </c>
      <c r="AF25" s="31">
        <v>10</v>
      </c>
      <c r="AG25" s="31">
        <v>11</v>
      </c>
      <c r="AH25" s="31">
        <v>12</v>
      </c>
      <c r="AI25" s="31">
        <v>13</v>
      </c>
      <c r="AJ25" s="31">
        <v>14</v>
      </c>
      <c r="AK25" s="31">
        <v>15</v>
      </c>
      <c r="AL25" s="31">
        <v>16</v>
      </c>
      <c r="AM25" s="31">
        <v>17</v>
      </c>
      <c r="AN25" s="31">
        <v>18</v>
      </c>
      <c r="AO25" s="31">
        <v>19</v>
      </c>
      <c r="AP25" s="31">
        <v>20</v>
      </c>
      <c r="AQ25" s="31">
        <v>21</v>
      </c>
      <c r="AR25" s="31">
        <v>22</v>
      </c>
      <c r="AS25" s="31">
        <v>23</v>
      </c>
      <c r="AT25" s="31">
        <v>24</v>
      </c>
      <c r="AU25" s="31">
        <v>25</v>
      </c>
      <c r="AV25" s="31">
        <v>26</v>
      </c>
      <c r="AW25" s="31">
        <v>27</v>
      </c>
      <c r="AX25" s="31">
        <v>28</v>
      </c>
      <c r="AY25" s="31">
        <v>29</v>
      </c>
      <c r="AZ25" s="31">
        <v>30</v>
      </c>
      <c r="BA25" s="34">
        <v>31</v>
      </c>
      <c r="BB25" s="35">
        <v>1</v>
      </c>
      <c r="BC25" s="31">
        <v>2</v>
      </c>
      <c r="BD25" s="31">
        <v>3</v>
      </c>
      <c r="BE25" s="31">
        <v>4</v>
      </c>
      <c r="BF25" s="31">
        <v>5</v>
      </c>
      <c r="BG25" s="31">
        <v>6</v>
      </c>
      <c r="BH25" s="31">
        <v>7</v>
      </c>
      <c r="BI25" s="31">
        <v>8</v>
      </c>
      <c r="BJ25" s="31">
        <v>9</v>
      </c>
      <c r="BK25" s="31">
        <v>10</v>
      </c>
      <c r="BL25" s="31">
        <v>11</v>
      </c>
      <c r="BM25" s="31">
        <v>12</v>
      </c>
      <c r="BN25" s="31">
        <v>13</v>
      </c>
      <c r="BO25" s="31">
        <v>14</v>
      </c>
      <c r="BP25" s="31">
        <v>15</v>
      </c>
      <c r="BQ25" s="31">
        <v>16</v>
      </c>
      <c r="BR25" s="31">
        <v>17</v>
      </c>
      <c r="BS25" s="31">
        <v>18</v>
      </c>
      <c r="BT25" s="31">
        <v>19</v>
      </c>
      <c r="BU25" s="31">
        <v>20</v>
      </c>
      <c r="BV25" s="31">
        <v>21</v>
      </c>
      <c r="BW25" s="31">
        <v>22</v>
      </c>
      <c r="BX25" s="31">
        <v>23</v>
      </c>
      <c r="BY25" s="31">
        <v>24</v>
      </c>
      <c r="BZ25" s="31">
        <v>25</v>
      </c>
      <c r="CA25" s="31">
        <v>26</v>
      </c>
      <c r="CB25" s="31">
        <v>27</v>
      </c>
      <c r="CC25" s="31">
        <v>28</v>
      </c>
      <c r="CD25" s="31">
        <v>29</v>
      </c>
      <c r="CE25" s="31">
        <v>30</v>
      </c>
    </row>
    <row r="26" spans="1:216" ht="17.100000000000001" customHeight="1" x14ac:dyDescent="0.2">
      <c r="C26" s="74"/>
      <c r="D26" s="680" t="str">
        <f t="shared" ref="D26:D39" si="1">IF(OR(D8=0,D8=""),"",IF((INT(D8+100+0.5)-INT(C26*100+0.5))/100=0,"0",(INT(D8*100+0.5)-INT(C26*100+0.5))/100))</f>
        <v/>
      </c>
      <c r="E26" s="681"/>
      <c r="F26" s="682"/>
      <c r="G26" s="618" t="str">
        <f>IF($G$8="","",$G$8)</f>
        <v/>
      </c>
      <c r="H26" s="463"/>
      <c r="I26" s="463"/>
      <c r="J26" s="464"/>
      <c r="K26" s="618" t="str">
        <f>IF($K$8="","",$K$8)</f>
        <v/>
      </c>
      <c r="L26" s="463"/>
      <c r="M26" s="463"/>
      <c r="N26" s="464"/>
      <c r="O26" s="619" t="str">
        <f>IF($O$8="","",$O$8)</f>
        <v/>
      </c>
      <c r="P26" s="449"/>
      <c r="Q26" s="449"/>
      <c r="R26" s="450"/>
      <c r="S26" s="663" t="str">
        <f>IF($S$8="","",$S$8)</f>
        <v/>
      </c>
      <c r="T26" s="664"/>
      <c r="U26" s="664"/>
      <c r="V26" s="665"/>
      <c r="W26" s="73"/>
      <c r="X26" s="73"/>
      <c r="Y26" s="73"/>
      <c r="Z26" s="76"/>
      <c r="AA26" s="76"/>
      <c r="AB26" s="73"/>
      <c r="AC26" s="73"/>
      <c r="AD26" s="73"/>
      <c r="AE26" s="73"/>
      <c r="AF26" s="73"/>
      <c r="AG26" s="76"/>
      <c r="AH26" s="76"/>
      <c r="AI26" s="73"/>
      <c r="AJ26" s="73"/>
      <c r="AK26" s="73"/>
      <c r="AL26" s="73"/>
      <c r="AM26" s="73"/>
      <c r="AN26" s="76"/>
      <c r="AO26" s="76"/>
      <c r="AP26" s="73"/>
      <c r="AQ26" s="73"/>
      <c r="AR26" s="73"/>
      <c r="AS26" s="73"/>
      <c r="AT26" s="73"/>
      <c r="AU26" s="76"/>
      <c r="AV26" s="105"/>
      <c r="AW26" s="73"/>
      <c r="AX26" s="73"/>
      <c r="AY26" s="73"/>
      <c r="AZ26" s="73"/>
      <c r="BA26" s="166"/>
      <c r="BB26" s="169"/>
      <c r="BC26" s="76"/>
      <c r="BD26" s="79"/>
      <c r="BE26" s="79"/>
      <c r="BF26" s="79"/>
      <c r="BG26" s="79"/>
      <c r="BH26" s="79"/>
      <c r="BI26" s="76"/>
      <c r="BJ26" s="76"/>
      <c r="BK26" s="79"/>
      <c r="BL26" s="79"/>
      <c r="BM26" s="79"/>
      <c r="BN26" s="79"/>
      <c r="BO26" s="75"/>
      <c r="BP26" s="76"/>
      <c r="BQ26" s="76"/>
      <c r="BR26" s="75"/>
      <c r="BS26" s="73"/>
      <c r="BT26" s="73"/>
      <c r="BU26" s="73"/>
      <c r="BV26" s="73"/>
      <c r="BW26" s="76"/>
      <c r="BX26" s="76"/>
      <c r="BY26" s="79"/>
      <c r="BZ26" s="79"/>
      <c r="CA26" s="79"/>
      <c r="CB26" s="79"/>
      <c r="CC26" s="79"/>
      <c r="CD26" s="76"/>
      <c r="CE26" s="76"/>
    </row>
    <row r="27" spans="1:216" ht="17.100000000000001" customHeight="1" x14ac:dyDescent="0.2">
      <c r="C27" s="74"/>
      <c r="D27" s="677" t="str">
        <f t="shared" si="1"/>
        <v/>
      </c>
      <c r="E27" s="678"/>
      <c r="F27" s="679"/>
      <c r="G27" s="616" t="str">
        <f>IF($G$9="","",$G$9)</f>
        <v/>
      </c>
      <c r="H27" s="414"/>
      <c r="I27" s="414"/>
      <c r="J27" s="415"/>
      <c r="K27" s="616" t="str">
        <f>IF($K$9="","",$K$9)</f>
        <v/>
      </c>
      <c r="L27" s="414"/>
      <c r="M27" s="414"/>
      <c r="N27" s="415"/>
      <c r="O27" s="617" t="str">
        <f>IF($O$9="","",$O$9)</f>
        <v/>
      </c>
      <c r="P27" s="475"/>
      <c r="Q27" s="475"/>
      <c r="R27" s="486"/>
      <c r="S27" s="652" t="str">
        <f>IF($S$9="","",$S$9)</f>
        <v/>
      </c>
      <c r="T27" s="653"/>
      <c r="U27" s="653"/>
      <c r="V27" s="654"/>
      <c r="W27" s="53"/>
      <c r="X27" s="53"/>
      <c r="Y27" s="53"/>
      <c r="Z27" s="78"/>
      <c r="AA27" s="78"/>
      <c r="AB27" s="53"/>
      <c r="AC27" s="53"/>
      <c r="AD27" s="53"/>
      <c r="AE27" s="53"/>
      <c r="AF27" s="53"/>
      <c r="AG27" s="78"/>
      <c r="AH27" s="78"/>
      <c r="AI27" s="53"/>
      <c r="AJ27" s="53"/>
      <c r="AK27" s="53"/>
      <c r="AL27" s="53"/>
      <c r="AM27" s="53"/>
      <c r="AN27" s="78"/>
      <c r="AO27" s="78"/>
      <c r="AP27" s="53"/>
      <c r="AQ27" s="53"/>
      <c r="AR27" s="53"/>
      <c r="AS27" s="53"/>
      <c r="AT27" s="53"/>
      <c r="AU27" s="78"/>
      <c r="AV27" s="106"/>
      <c r="AW27" s="53"/>
      <c r="AX27" s="53"/>
      <c r="AY27" s="53"/>
      <c r="AZ27" s="53"/>
      <c r="BA27" s="167"/>
      <c r="BB27" s="170"/>
      <c r="BC27" s="78"/>
      <c r="BD27" s="80"/>
      <c r="BE27" s="80"/>
      <c r="BF27" s="80"/>
      <c r="BG27" s="80"/>
      <c r="BH27" s="80"/>
      <c r="BI27" s="78"/>
      <c r="BJ27" s="78"/>
      <c r="BK27" s="80"/>
      <c r="BL27" s="80"/>
      <c r="BM27" s="80"/>
      <c r="BN27" s="80"/>
      <c r="BO27" s="77"/>
      <c r="BP27" s="78"/>
      <c r="BQ27" s="78"/>
      <c r="BR27" s="77"/>
      <c r="BS27" s="53"/>
      <c r="BT27" s="53"/>
      <c r="BU27" s="53"/>
      <c r="BV27" s="53"/>
      <c r="BW27" s="78"/>
      <c r="BX27" s="78"/>
      <c r="BY27" s="80"/>
      <c r="BZ27" s="80"/>
      <c r="CA27" s="80"/>
      <c r="CB27" s="80"/>
      <c r="CC27" s="80"/>
      <c r="CD27" s="78"/>
      <c r="CE27" s="78"/>
    </row>
    <row r="28" spans="1:216" ht="17.100000000000001" customHeight="1" x14ac:dyDescent="0.2">
      <c r="C28" s="74"/>
      <c r="D28" s="677" t="str">
        <f t="shared" si="1"/>
        <v/>
      </c>
      <c r="E28" s="678"/>
      <c r="F28" s="679"/>
      <c r="G28" s="616" t="str">
        <f>IF($G$10="","",$G$10)</f>
        <v/>
      </c>
      <c r="H28" s="414"/>
      <c r="I28" s="414"/>
      <c r="J28" s="415"/>
      <c r="K28" s="616" t="str">
        <f>IF($K$10="","",$K$10)</f>
        <v/>
      </c>
      <c r="L28" s="414"/>
      <c r="M28" s="414"/>
      <c r="N28" s="415"/>
      <c r="O28" s="617" t="str">
        <f>IF($O$10="","",$O$10)</f>
        <v/>
      </c>
      <c r="P28" s="475"/>
      <c r="Q28" s="475"/>
      <c r="R28" s="486"/>
      <c r="S28" s="652" t="str">
        <f>IF($S$10="","",$S$10)</f>
        <v/>
      </c>
      <c r="T28" s="653"/>
      <c r="U28" s="653"/>
      <c r="V28" s="654"/>
      <c r="W28" s="53"/>
      <c r="X28" s="53"/>
      <c r="Y28" s="53"/>
      <c r="Z28" s="78"/>
      <c r="AA28" s="78"/>
      <c r="AB28" s="53"/>
      <c r="AC28" s="53"/>
      <c r="AD28" s="53"/>
      <c r="AE28" s="53"/>
      <c r="AF28" s="53"/>
      <c r="AG28" s="78"/>
      <c r="AH28" s="78"/>
      <c r="AI28" s="53"/>
      <c r="AJ28" s="53"/>
      <c r="AK28" s="53"/>
      <c r="AL28" s="53"/>
      <c r="AM28" s="53"/>
      <c r="AN28" s="78"/>
      <c r="AO28" s="78"/>
      <c r="AP28" s="53"/>
      <c r="AQ28" s="53"/>
      <c r="AR28" s="53"/>
      <c r="AS28" s="53"/>
      <c r="AT28" s="53"/>
      <c r="AU28" s="78"/>
      <c r="AV28" s="106"/>
      <c r="AW28" s="53"/>
      <c r="AX28" s="53"/>
      <c r="AY28" s="53"/>
      <c r="AZ28" s="53"/>
      <c r="BA28" s="167"/>
      <c r="BB28" s="170"/>
      <c r="BC28" s="78"/>
      <c r="BD28" s="80"/>
      <c r="BE28" s="80"/>
      <c r="BF28" s="80"/>
      <c r="BG28" s="80"/>
      <c r="BH28" s="80"/>
      <c r="BI28" s="78"/>
      <c r="BJ28" s="78"/>
      <c r="BK28" s="80"/>
      <c r="BL28" s="80"/>
      <c r="BM28" s="80"/>
      <c r="BN28" s="80"/>
      <c r="BO28" s="77"/>
      <c r="BP28" s="78"/>
      <c r="BQ28" s="78"/>
      <c r="BR28" s="77"/>
      <c r="BS28" s="53"/>
      <c r="BT28" s="53"/>
      <c r="BU28" s="53"/>
      <c r="BV28" s="53"/>
      <c r="BW28" s="78"/>
      <c r="BX28" s="78"/>
      <c r="BY28" s="80"/>
      <c r="BZ28" s="80"/>
      <c r="CA28" s="80"/>
      <c r="CB28" s="80"/>
      <c r="CC28" s="80"/>
      <c r="CD28" s="78"/>
      <c r="CE28" s="78"/>
    </row>
    <row r="29" spans="1:216" ht="17.100000000000001" customHeight="1" x14ac:dyDescent="0.2">
      <c r="C29" s="74"/>
      <c r="D29" s="677" t="str">
        <f t="shared" si="1"/>
        <v/>
      </c>
      <c r="E29" s="678"/>
      <c r="F29" s="679"/>
      <c r="G29" s="616" t="str">
        <f>IF($G$11="","",$G$11)</f>
        <v/>
      </c>
      <c r="H29" s="414"/>
      <c r="I29" s="414"/>
      <c r="J29" s="415"/>
      <c r="K29" s="616" t="str">
        <f>IF($K$11="","",$K$11)</f>
        <v/>
      </c>
      <c r="L29" s="414"/>
      <c r="M29" s="414"/>
      <c r="N29" s="415"/>
      <c r="O29" s="617" t="str">
        <f>IF($O$11="","",$O$11)</f>
        <v/>
      </c>
      <c r="P29" s="475"/>
      <c r="Q29" s="475"/>
      <c r="R29" s="486"/>
      <c r="S29" s="652" t="str">
        <f>IF($S$11="","",$S$11)</f>
        <v/>
      </c>
      <c r="T29" s="653"/>
      <c r="U29" s="653"/>
      <c r="V29" s="654"/>
      <c r="W29" s="53"/>
      <c r="X29" s="53"/>
      <c r="Y29" s="53"/>
      <c r="Z29" s="78"/>
      <c r="AA29" s="78"/>
      <c r="AB29" s="53"/>
      <c r="AC29" s="53"/>
      <c r="AD29" s="53"/>
      <c r="AE29" s="53"/>
      <c r="AF29" s="53"/>
      <c r="AG29" s="78"/>
      <c r="AH29" s="78"/>
      <c r="AI29" s="53"/>
      <c r="AJ29" s="53"/>
      <c r="AK29" s="53"/>
      <c r="AL29" s="53"/>
      <c r="AM29" s="53"/>
      <c r="AN29" s="78"/>
      <c r="AO29" s="78"/>
      <c r="AP29" s="53"/>
      <c r="AQ29" s="53"/>
      <c r="AR29" s="53"/>
      <c r="AS29" s="53"/>
      <c r="AT29" s="53"/>
      <c r="AU29" s="78"/>
      <c r="AV29" s="106"/>
      <c r="AW29" s="53"/>
      <c r="AX29" s="53"/>
      <c r="AY29" s="53"/>
      <c r="AZ29" s="53"/>
      <c r="BA29" s="167"/>
      <c r="BB29" s="170"/>
      <c r="BC29" s="78"/>
      <c r="BD29" s="80"/>
      <c r="BE29" s="80"/>
      <c r="BF29" s="80"/>
      <c r="BG29" s="80"/>
      <c r="BH29" s="80"/>
      <c r="BI29" s="78"/>
      <c r="BJ29" s="78"/>
      <c r="BK29" s="80"/>
      <c r="BL29" s="80"/>
      <c r="BM29" s="80"/>
      <c r="BN29" s="80"/>
      <c r="BO29" s="77"/>
      <c r="BP29" s="78"/>
      <c r="BQ29" s="78"/>
      <c r="BR29" s="77"/>
      <c r="BS29" s="53"/>
      <c r="BT29" s="53"/>
      <c r="BU29" s="53"/>
      <c r="BV29" s="53"/>
      <c r="BW29" s="78"/>
      <c r="BX29" s="78"/>
      <c r="BY29" s="80"/>
      <c r="BZ29" s="80"/>
      <c r="CA29" s="80"/>
      <c r="CB29" s="80"/>
      <c r="CC29" s="80"/>
      <c r="CD29" s="78"/>
      <c r="CE29" s="78"/>
    </row>
    <row r="30" spans="1:216" ht="17.100000000000001" customHeight="1" x14ac:dyDescent="0.2">
      <c r="C30" s="74"/>
      <c r="D30" s="677" t="str">
        <f t="shared" si="1"/>
        <v/>
      </c>
      <c r="E30" s="678"/>
      <c r="F30" s="679"/>
      <c r="G30" s="616" t="str">
        <f>IF($G$12="","",$G$12)</f>
        <v/>
      </c>
      <c r="H30" s="414"/>
      <c r="I30" s="414"/>
      <c r="J30" s="415"/>
      <c r="K30" s="616" t="str">
        <f>IF($K$12="","",$K$12)</f>
        <v/>
      </c>
      <c r="L30" s="414"/>
      <c r="M30" s="414"/>
      <c r="N30" s="415"/>
      <c r="O30" s="617" t="str">
        <f>IF($O$12="","",$O$12)</f>
        <v/>
      </c>
      <c r="P30" s="475"/>
      <c r="Q30" s="475"/>
      <c r="R30" s="486"/>
      <c r="S30" s="652" t="str">
        <f>IF($S$12="","",$S$12)</f>
        <v/>
      </c>
      <c r="T30" s="653"/>
      <c r="U30" s="653"/>
      <c r="V30" s="654"/>
      <c r="W30" s="53"/>
      <c r="X30" s="53"/>
      <c r="Y30" s="53"/>
      <c r="Z30" s="78"/>
      <c r="AA30" s="78"/>
      <c r="AB30" s="53"/>
      <c r="AC30" s="53"/>
      <c r="AD30" s="53"/>
      <c r="AE30" s="53"/>
      <c r="AF30" s="53"/>
      <c r="AG30" s="78"/>
      <c r="AH30" s="78"/>
      <c r="AI30" s="53"/>
      <c r="AJ30" s="53"/>
      <c r="AK30" s="53"/>
      <c r="AL30" s="53"/>
      <c r="AM30" s="53"/>
      <c r="AN30" s="78"/>
      <c r="AO30" s="78"/>
      <c r="AP30" s="53"/>
      <c r="AQ30" s="53"/>
      <c r="AR30" s="53"/>
      <c r="AS30" s="53"/>
      <c r="AT30" s="53"/>
      <c r="AU30" s="78"/>
      <c r="AV30" s="106"/>
      <c r="AW30" s="53"/>
      <c r="AX30" s="53"/>
      <c r="AY30" s="53"/>
      <c r="AZ30" s="53"/>
      <c r="BA30" s="167"/>
      <c r="BB30" s="170"/>
      <c r="BC30" s="78"/>
      <c r="BD30" s="80"/>
      <c r="BE30" s="80"/>
      <c r="BF30" s="80"/>
      <c r="BG30" s="80"/>
      <c r="BH30" s="80"/>
      <c r="BI30" s="78"/>
      <c r="BJ30" s="78"/>
      <c r="BK30" s="80"/>
      <c r="BL30" s="80"/>
      <c r="BM30" s="80"/>
      <c r="BN30" s="80"/>
      <c r="BO30" s="77"/>
      <c r="BP30" s="78"/>
      <c r="BQ30" s="78"/>
      <c r="BR30" s="77"/>
      <c r="BS30" s="53"/>
      <c r="BT30" s="53"/>
      <c r="BU30" s="53"/>
      <c r="BV30" s="53"/>
      <c r="BW30" s="78"/>
      <c r="BX30" s="78"/>
      <c r="BY30" s="80"/>
      <c r="BZ30" s="80"/>
      <c r="CA30" s="80"/>
      <c r="CB30" s="80"/>
      <c r="CC30" s="80"/>
      <c r="CD30" s="78"/>
      <c r="CE30" s="78"/>
    </row>
    <row r="31" spans="1:216" ht="17.100000000000001" customHeight="1" x14ac:dyDescent="0.2">
      <c r="C31" s="74"/>
      <c r="D31" s="677" t="str">
        <f t="shared" si="1"/>
        <v/>
      </c>
      <c r="E31" s="678"/>
      <c r="F31" s="679"/>
      <c r="G31" s="616" t="str">
        <f>IF($G$13="","",$G$13)</f>
        <v/>
      </c>
      <c r="H31" s="414"/>
      <c r="I31" s="414"/>
      <c r="J31" s="415"/>
      <c r="K31" s="616" t="str">
        <f>IF($K$13="","",$K$13)</f>
        <v/>
      </c>
      <c r="L31" s="414"/>
      <c r="M31" s="414"/>
      <c r="N31" s="415"/>
      <c r="O31" s="617" t="str">
        <f>IF($O$13="","",$O$13)</f>
        <v/>
      </c>
      <c r="P31" s="475"/>
      <c r="Q31" s="475"/>
      <c r="R31" s="486"/>
      <c r="S31" s="652" t="str">
        <f>IF($S$13="","",$S$13)</f>
        <v/>
      </c>
      <c r="T31" s="653"/>
      <c r="U31" s="653"/>
      <c r="V31" s="654"/>
      <c r="W31" s="53"/>
      <c r="X31" s="53"/>
      <c r="Y31" s="53"/>
      <c r="Z31" s="78"/>
      <c r="AA31" s="78"/>
      <c r="AB31" s="53"/>
      <c r="AC31" s="53"/>
      <c r="AD31" s="53"/>
      <c r="AE31" s="53"/>
      <c r="AF31" s="53"/>
      <c r="AG31" s="78"/>
      <c r="AH31" s="78"/>
      <c r="AI31" s="53"/>
      <c r="AJ31" s="53"/>
      <c r="AK31" s="53"/>
      <c r="AL31" s="53"/>
      <c r="AM31" s="53"/>
      <c r="AN31" s="78"/>
      <c r="AO31" s="78"/>
      <c r="AP31" s="53"/>
      <c r="AQ31" s="53"/>
      <c r="AR31" s="53"/>
      <c r="AS31" s="53"/>
      <c r="AT31" s="53"/>
      <c r="AU31" s="78"/>
      <c r="AV31" s="106"/>
      <c r="AW31" s="53"/>
      <c r="AX31" s="53"/>
      <c r="AY31" s="53"/>
      <c r="AZ31" s="53"/>
      <c r="BA31" s="167"/>
      <c r="BB31" s="170"/>
      <c r="BC31" s="78"/>
      <c r="BD31" s="80"/>
      <c r="BE31" s="80"/>
      <c r="BF31" s="80"/>
      <c r="BG31" s="80"/>
      <c r="BH31" s="80"/>
      <c r="BI31" s="78"/>
      <c r="BJ31" s="78"/>
      <c r="BK31" s="80"/>
      <c r="BL31" s="80"/>
      <c r="BM31" s="80"/>
      <c r="BN31" s="80"/>
      <c r="BO31" s="77"/>
      <c r="BP31" s="78"/>
      <c r="BQ31" s="78"/>
      <c r="BR31" s="77"/>
      <c r="BS31" s="53"/>
      <c r="BT31" s="53"/>
      <c r="BU31" s="53"/>
      <c r="BV31" s="53"/>
      <c r="BW31" s="78"/>
      <c r="BX31" s="78"/>
      <c r="BY31" s="80"/>
      <c r="BZ31" s="80"/>
      <c r="CA31" s="80"/>
      <c r="CB31" s="80"/>
      <c r="CC31" s="80"/>
      <c r="CD31" s="78"/>
      <c r="CE31" s="78"/>
    </row>
    <row r="32" spans="1:216" ht="17.100000000000001" customHeight="1" x14ac:dyDescent="0.2">
      <c r="C32" s="74"/>
      <c r="D32" s="677" t="str">
        <f t="shared" si="1"/>
        <v/>
      </c>
      <c r="E32" s="678"/>
      <c r="F32" s="679"/>
      <c r="G32" s="616" t="str">
        <f>IF($G$14="","",$G$14)</f>
        <v/>
      </c>
      <c r="H32" s="414"/>
      <c r="I32" s="414"/>
      <c r="J32" s="415"/>
      <c r="K32" s="616" t="str">
        <f>IF($K$14="","",$K$14)</f>
        <v/>
      </c>
      <c r="L32" s="414"/>
      <c r="M32" s="414"/>
      <c r="N32" s="415"/>
      <c r="O32" s="617" t="str">
        <f>IF($O$14="","",$O$14)</f>
        <v/>
      </c>
      <c r="P32" s="475"/>
      <c r="Q32" s="475"/>
      <c r="R32" s="486"/>
      <c r="S32" s="652" t="str">
        <f>IF($S$14="","",$S$14)</f>
        <v/>
      </c>
      <c r="T32" s="653"/>
      <c r="U32" s="653"/>
      <c r="V32" s="654"/>
      <c r="W32" s="53"/>
      <c r="X32" s="53"/>
      <c r="Y32" s="53"/>
      <c r="Z32" s="78"/>
      <c r="AA32" s="78"/>
      <c r="AB32" s="53"/>
      <c r="AC32" s="53"/>
      <c r="AD32" s="53"/>
      <c r="AE32" s="53"/>
      <c r="AF32" s="53"/>
      <c r="AG32" s="78"/>
      <c r="AH32" s="78"/>
      <c r="AI32" s="53"/>
      <c r="AJ32" s="53"/>
      <c r="AK32" s="53"/>
      <c r="AL32" s="53"/>
      <c r="AM32" s="53"/>
      <c r="AN32" s="78"/>
      <c r="AO32" s="78"/>
      <c r="AP32" s="53"/>
      <c r="AQ32" s="53"/>
      <c r="AR32" s="53"/>
      <c r="AS32" s="53"/>
      <c r="AT32" s="53"/>
      <c r="AU32" s="78"/>
      <c r="AV32" s="106"/>
      <c r="AW32" s="53"/>
      <c r="AX32" s="53"/>
      <c r="AY32" s="53"/>
      <c r="AZ32" s="53"/>
      <c r="BA32" s="167"/>
      <c r="BB32" s="170"/>
      <c r="BC32" s="78"/>
      <c r="BD32" s="80"/>
      <c r="BE32" s="80"/>
      <c r="BF32" s="80"/>
      <c r="BG32" s="80"/>
      <c r="BH32" s="80"/>
      <c r="BI32" s="78"/>
      <c r="BJ32" s="78"/>
      <c r="BK32" s="80"/>
      <c r="BL32" s="80"/>
      <c r="BM32" s="80"/>
      <c r="BN32" s="80"/>
      <c r="BO32" s="77"/>
      <c r="BP32" s="78"/>
      <c r="BQ32" s="78"/>
      <c r="BR32" s="77"/>
      <c r="BS32" s="53"/>
      <c r="BT32" s="53"/>
      <c r="BU32" s="53"/>
      <c r="BV32" s="53"/>
      <c r="BW32" s="78"/>
      <c r="BX32" s="78"/>
      <c r="BY32" s="80"/>
      <c r="BZ32" s="80"/>
      <c r="CA32" s="80"/>
      <c r="CB32" s="80"/>
      <c r="CC32" s="80"/>
      <c r="CD32" s="78"/>
      <c r="CE32" s="78"/>
    </row>
    <row r="33" spans="3:216" ht="17.100000000000001" customHeight="1" x14ac:dyDescent="0.2">
      <c r="C33" s="74"/>
      <c r="D33" s="677" t="str">
        <f t="shared" si="1"/>
        <v/>
      </c>
      <c r="E33" s="678"/>
      <c r="F33" s="679"/>
      <c r="G33" s="616" t="str">
        <f>IF($G$15="","",$G$15)</f>
        <v/>
      </c>
      <c r="H33" s="414"/>
      <c r="I33" s="414"/>
      <c r="J33" s="415"/>
      <c r="K33" s="616" t="str">
        <f>IF($K$15="","",$K$15)</f>
        <v/>
      </c>
      <c r="L33" s="414"/>
      <c r="M33" s="414"/>
      <c r="N33" s="415"/>
      <c r="O33" s="617" t="str">
        <f>IF($O$15="","",$O$15)</f>
        <v/>
      </c>
      <c r="P33" s="475"/>
      <c r="Q33" s="475"/>
      <c r="R33" s="486"/>
      <c r="S33" s="652" t="str">
        <f>IF($S$15="","",$S$15)</f>
        <v/>
      </c>
      <c r="T33" s="653"/>
      <c r="U33" s="653"/>
      <c r="V33" s="654"/>
      <c r="W33" s="53"/>
      <c r="X33" s="53"/>
      <c r="Y33" s="53"/>
      <c r="Z33" s="78"/>
      <c r="AA33" s="78"/>
      <c r="AB33" s="53"/>
      <c r="AC33" s="53"/>
      <c r="AD33" s="53"/>
      <c r="AE33" s="53"/>
      <c r="AF33" s="53"/>
      <c r="AG33" s="78"/>
      <c r="AH33" s="78"/>
      <c r="AI33" s="53"/>
      <c r="AJ33" s="53"/>
      <c r="AK33" s="53"/>
      <c r="AL33" s="53"/>
      <c r="AM33" s="53"/>
      <c r="AN33" s="78"/>
      <c r="AO33" s="78"/>
      <c r="AP33" s="53"/>
      <c r="AQ33" s="53"/>
      <c r="AR33" s="53"/>
      <c r="AS33" s="53"/>
      <c r="AT33" s="53"/>
      <c r="AU33" s="78"/>
      <c r="AV33" s="106"/>
      <c r="AW33" s="53"/>
      <c r="AX33" s="53"/>
      <c r="AY33" s="53"/>
      <c r="AZ33" s="53"/>
      <c r="BA33" s="167"/>
      <c r="BB33" s="170"/>
      <c r="BC33" s="78"/>
      <c r="BD33" s="80"/>
      <c r="BE33" s="80"/>
      <c r="BF33" s="80"/>
      <c r="BG33" s="80"/>
      <c r="BH33" s="80"/>
      <c r="BI33" s="78"/>
      <c r="BJ33" s="78"/>
      <c r="BK33" s="80"/>
      <c r="BL33" s="80"/>
      <c r="BM33" s="80"/>
      <c r="BN33" s="80"/>
      <c r="BO33" s="77"/>
      <c r="BP33" s="78"/>
      <c r="BQ33" s="78"/>
      <c r="BR33" s="77"/>
      <c r="BS33" s="53"/>
      <c r="BT33" s="53"/>
      <c r="BU33" s="53"/>
      <c r="BV33" s="53"/>
      <c r="BW33" s="78"/>
      <c r="BX33" s="78"/>
      <c r="BY33" s="80"/>
      <c r="BZ33" s="80"/>
      <c r="CA33" s="80"/>
      <c r="CB33" s="80"/>
      <c r="CC33" s="80"/>
      <c r="CD33" s="78"/>
      <c r="CE33" s="78"/>
    </row>
    <row r="34" spans="3:216" ht="17.100000000000001" customHeight="1" x14ac:dyDescent="0.2">
      <c r="C34" s="74"/>
      <c r="D34" s="677" t="str">
        <f t="shared" si="1"/>
        <v/>
      </c>
      <c r="E34" s="678"/>
      <c r="F34" s="679"/>
      <c r="G34" s="616" t="str">
        <f>IF($G$16="","",$G$16)</f>
        <v/>
      </c>
      <c r="H34" s="414"/>
      <c r="I34" s="414"/>
      <c r="J34" s="415"/>
      <c r="K34" s="616" t="str">
        <f>IF($K$16="","",$K$16)</f>
        <v/>
      </c>
      <c r="L34" s="414"/>
      <c r="M34" s="414"/>
      <c r="N34" s="415"/>
      <c r="O34" s="617" t="str">
        <f>IF($O$16="","",$O$16)</f>
        <v/>
      </c>
      <c r="P34" s="475"/>
      <c r="Q34" s="475"/>
      <c r="R34" s="486"/>
      <c r="S34" s="652" t="str">
        <f>IF($S$16="","",$S$16)</f>
        <v/>
      </c>
      <c r="T34" s="653"/>
      <c r="U34" s="653"/>
      <c r="V34" s="654"/>
      <c r="W34" s="53"/>
      <c r="X34" s="53"/>
      <c r="Y34" s="53"/>
      <c r="Z34" s="78"/>
      <c r="AA34" s="78"/>
      <c r="AB34" s="53"/>
      <c r="AC34" s="53"/>
      <c r="AD34" s="53"/>
      <c r="AE34" s="53"/>
      <c r="AF34" s="53"/>
      <c r="AG34" s="78"/>
      <c r="AH34" s="78"/>
      <c r="AI34" s="53"/>
      <c r="AJ34" s="53"/>
      <c r="AK34" s="53"/>
      <c r="AL34" s="53"/>
      <c r="AM34" s="53"/>
      <c r="AN34" s="78"/>
      <c r="AO34" s="78"/>
      <c r="AP34" s="53"/>
      <c r="AQ34" s="53"/>
      <c r="AR34" s="53"/>
      <c r="AS34" s="53"/>
      <c r="AT34" s="53"/>
      <c r="AU34" s="78"/>
      <c r="AV34" s="106"/>
      <c r="AW34" s="53"/>
      <c r="AX34" s="53"/>
      <c r="AY34" s="53"/>
      <c r="AZ34" s="53"/>
      <c r="BA34" s="167"/>
      <c r="BB34" s="170"/>
      <c r="BC34" s="78"/>
      <c r="BD34" s="80"/>
      <c r="BE34" s="80"/>
      <c r="BF34" s="80"/>
      <c r="BG34" s="80"/>
      <c r="BH34" s="80"/>
      <c r="BI34" s="78"/>
      <c r="BJ34" s="78"/>
      <c r="BK34" s="80"/>
      <c r="BL34" s="80"/>
      <c r="BM34" s="80"/>
      <c r="BN34" s="80"/>
      <c r="BO34" s="77"/>
      <c r="BP34" s="78"/>
      <c r="BQ34" s="78"/>
      <c r="BR34" s="77"/>
      <c r="BS34" s="53"/>
      <c r="BT34" s="53"/>
      <c r="BU34" s="53"/>
      <c r="BV34" s="53"/>
      <c r="BW34" s="78"/>
      <c r="BX34" s="78"/>
      <c r="BY34" s="80"/>
      <c r="BZ34" s="80"/>
      <c r="CA34" s="80"/>
      <c r="CB34" s="80"/>
      <c r="CC34" s="80"/>
      <c r="CD34" s="78"/>
      <c r="CE34" s="78"/>
    </row>
    <row r="35" spans="3:216" ht="17.100000000000001" customHeight="1" x14ac:dyDescent="0.2">
      <c r="C35" s="74"/>
      <c r="D35" s="677" t="str">
        <f t="shared" si="1"/>
        <v/>
      </c>
      <c r="E35" s="678"/>
      <c r="F35" s="679"/>
      <c r="G35" s="616" t="str">
        <f>IF($G$17="","",$G$17)</f>
        <v/>
      </c>
      <c r="H35" s="414"/>
      <c r="I35" s="414"/>
      <c r="J35" s="415"/>
      <c r="K35" s="616" t="str">
        <f>IF($K$17="","",$K$17)</f>
        <v/>
      </c>
      <c r="L35" s="414"/>
      <c r="M35" s="414"/>
      <c r="N35" s="415"/>
      <c r="O35" s="617" t="str">
        <f>IF($O$17="","",$O$17)</f>
        <v/>
      </c>
      <c r="P35" s="475"/>
      <c r="Q35" s="475"/>
      <c r="R35" s="486"/>
      <c r="S35" s="652" t="str">
        <f>IF($S$17="","",$S$17)</f>
        <v/>
      </c>
      <c r="T35" s="653"/>
      <c r="U35" s="653"/>
      <c r="V35" s="654"/>
      <c r="W35" s="53"/>
      <c r="X35" s="53"/>
      <c r="Y35" s="53"/>
      <c r="Z35" s="78"/>
      <c r="AA35" s="78"/>
      <c r="AB35" s="53"/>
      <c r="AC35" s="53"/>
      <c r="AD35" s="53"/>
      <c r="AE35" s="53"/>
      <c r="AF35" s="53"/>
      <c r="AG35" s="78"/>
      <c r="AH35" s="78"/>
      <c r="AI35" s="53"/>
      <c r="AJ35" s="53"/>
      <c r="AK35" s="53"/>
      <c r="AL35" s="53"/>
      <c r="AM35" s="53"/>
      <c r="AN35" s="78"/>
      <c r="AO35" s="78"/>
      <c r="AP35" s="53"/>
      <c r="AQ35" s="53"/>
      <c r="AR35" s="53"/>
      <c r="AS35" s="53"/>
      <c r="AT35" s="53"/>
      <c r="AU35" s="78"/>
      <c r="AV35" s="106"/>
      <c r="AW35" s="53"/>
      <c r="AX35" s="53"/>
      <c r="AY35" s="53"/>
      <c r="AZ35" s="53"/>
      <c r="BA35" s="167"/>
      <c r="BB35" s="170"/>
      <c r="BC35" s="78"/>
      <c r="BD35" s="80"/>
      <c r="BE35" s="80"/>
      <c r="BF35" s="80"/>
      <c r="BG35" s="80"/>
      <c r="BH35" s="80"/>
      <c r="BI35" s="78"/>
      <c r="BJ35" s="78"/>
      <c r="BK35" s="80"/>
      <c r="BL35" s="80"/>
      <c r="BM35" s="80"/>
      <c r="BN35" s="80"/>
      <c r="BO35" s="77"/>
      <c r="BP35" s="78"/>
      <c r="BQ35" s="78"/>
      <c r="BR35" s="77"/>
      <c r="BS35" s="53"/>
      <c r="BT35" s="53"/>
      <c r="BU35" s="53"/>
      <c r="BV35" s="53"/>
      <c r="BW35" s="78"/>
      <c r="BX35" s="78"/>
      <c r="BY35" s="80"/>
      <c r="BZ35" s="80"/>
      <c r="CA35" s="80"/>
      <c r="CB35" s="80"/>
      <c r="CC35" s="80"/>
      <c r="CD35" s="78"/>
      <c r="CE35" s="78"/>
    </row>
    <row r="36" spans="3:216" ht="17.100000000000001" customHeight="1" x14ac:dyDescent="0.2">
      <c r="C36" s="74"/>
      <c r="D36" s="677" t="str">
        <f t="shared" si="1"/>
        <v/>
      </c>
      <c r="E36" s="678"/>
      <c r="F36" s="679"/>
      <c r="G36" s="616" t="str">
        <f>IF($G$18="","",$G$18)</f>
        <v/>
      </c>
      <c r="H36" s="414"/>
      <c r="I36" s="414"/>
      <c r="J36" s="415"/>
      <c r="K36" s="616" t="str">
        <f>IF($K$18="","",$K$18)</f>
        <v/>
      </c>
      <c r="L36" s="414"/>
      <c r="M36" s="414"/>
      <c r="N36" s="415"/>
      <c r="O36" s="617" t="str">
        <f>IF($O$18="","",$O$18)</f>
        <v/>
      </c>
      <c r="P36" s="475"/>
      <c r="Q36" s="475"/>
      <c r="R36" s="486"/>
      <c r="S36" s="652" t="str">
        <f>IF($S$18="","",$S$18)</f>
        <v/>
      </c>
      <c r="T36" s="653"/>
      <c r="U36" s="653"/>
      <c r="V36" s="654"/>
      <c r="W36" s="53"/>
      <c r="X36" s="53"/>
      <c r="Y36" s="53"/>
      <c r="Z36" s="78"/>
      <c r="AA36" s="78"/>
      <c r="AB36" s="53"/>
      <c r="AC36" s="53"/>
      <c r="AD36" s="53"/>
      <c r="AE36" s="53"/>
      <c r="AF36" s="53"/>
      <c r="AG36" s="78"/>
      <c r="AH36" s="78"/>
      <c r="AI36" s="53"/>
      <c r="AJ36" s="53"/>
      <c r="AK36" s="53"/>
      <c r="AL36" s="53"/>
      <c r="AM36" s="53"/>
      <c r="AN36" s="78"/>
      <c r="AO36" s="78"/>
      <c r="AP36" s="53"/>
      <c r="AQ36" s="53"/>
      <c r="AR36" s="53"/>
      <c r="AS36" s="53"/>
      <c r="AT36" s="53"/>
      <c r="AU36" s="78"/>
      <c r="AV36" s="106"/>
      <c r="AW36" s="53"/>
      <c r="AX36" s="53"/>
      <c r="AY36" s="53"/>
      <c r="AZ36" s="53"/>
      <c r="BA36" s="167"/>
      <c r="BB36" s="170"/>
      <c r="BC36" s="78"/>
      <c r="BD36" s="80"/>
      <c r="BE36" s="80"/>
      <c r="BF36" s="80"/>
      <c r="BG36" s="80"/>
      <c r="BH36" s="80"/>
      <c r="BI36" s="78"/>
      <c r="BJ36" s="78"/>
      <c r="BK36" s="80"/>
      <c r="BL36" s="80"/>
      <c r="BM36" s="80"/>
      <c r="BN36" s="80"/>
      <c r="BO36" s="77"/>
      <c r="BP36" s="78"/>
      <c r="BQ36" s="78"/>
      <c r="BR36" s="77"/>
      <c r="BS36" s="53"/>
      <c r="BT36" s="53"/>
      <c r="BU36" s="53"/>
      <c r="BV36" s="53"/>
      <c r="BW36" s="78"/>
      <c r="BX36" s="78"/>
      <c r="BY36" s="80"/>
      <c r="BZ36" s="80"/>
      <c r="CA36" s="80"/>
      <c r="CB36" s="80"/>
      <c r="CC36" s="80"/>
      <c r="CD36" s="78"/>
      <c r="CE36" s="78"/>
    </row>
    <row r="37" spans="3:216" ht="17.100000000000001" customHeight="1" x14ac:dyDescent="0.2">
      <c r="C37" s="74"/>
      <c r="D37" s="677" t="str">
        <f t="shared" si="1"/>
        <v/>
      </c>
      <c r="E37" s="678"/>
      <c r="F37" s="679"/>
      <c r="G37" s="616" t="str">
        <f>IF($G$19="","",$G$19)</f>
        <v/>
      </c>
      <c r="H37" s="414"/>
      <c r="I37" s="414"/>
      <c r="J37" s="415"/>
      <c r="K37" s="616" t="str">
        <f>IF($K$19="","",$K$19)</f>
        <v/>
      </c>
      <c r="L37" s="414"/>
      <c r="M37" s="414"/>
      <c r="N37" s="415"/>
      <c r="O37" s="617" t="str">
        <f>IF($O$19="","",$O$19)</f>
        <v/>
      </c>
      <c r="P37" s="475"/>
      <c r="Q37" s="475"/>
      <c r="R37" s="486"/>
      <c r="S37" s="652" t="str">
        <f>IF($S$19="","",$S$19)</f>
        <v/>
      </c>
      <c r="T37" s="653"/>
      <c r="U37" s="653"/>
      <c r="V37" s="654"/>
      <c r="W37" s="53"/>
      <c r="X37" s="53"/>
      <c r="Y37" s="53"/>
      <c r="Z37" s="78"/>
      <c r="AA37" s="78"/>
      <c r="AB37" s="53"/>
      <c r="AC37" s="53"/>
      <c r="AD37" s="53"/>
      <c r="AE37" s="53"/>
      <c r="AF37" s="53"/>
      <c r="AG37" s="78"/>
      <c r="AH37" s="78"/>
      <c r="AI37" s="53"/>
      <c r="AJ37" s="53"/>
      <c r="AK37" s="53"/>
      <c r="AL37" s="53"/>
      <c r="AM37" s="53"/>
      <c r="AN37" s="78"/>
      <c r="AO37" s="78"/>
      <c r="AP37" s="53"/>
      <c r="AQ37" s="53"/>
      <c r="AR37" s="53"/>
      <c r="AS37" s="53"/>
      <c r="AT37" s="53"/>
      <c r="AU37" s="78"/>
      <c r="AV37" s="106"/>
      <c r="AW37" s="53"/>
      <c r="AX37" s="53"/>
      <c r="AY37" s="53"/>
      <c r="AZ37" s="53"/>
      <c r="BA37" s="167"/>
      <c r="BB37" s="170"/>
      <c r="BC37" s="78"/>
      <c r="BD37" s="80"/>
      <c r="BE37" s="80"/>
      <c r="BF37" s="80"/>
      <c r="BG37" s="80"/>
      <c r="BH37" s="80"/>
      <c r="BI37" s="78"/>
      <c r="BJ37" s="78"/>
      <c r="BK37" s="80"/>
      <c r="BL37" s="80"/>
      <c r="BM37" s="80"/>
      <c r="BN37" s="80"/>
      <c r="BO37" s="77"/>
      <c r="BP37" s="78"/>
      <c r="BQ37" s="78"/>
      <c r="BR37" s="77"/>
      <c r="BS37" s="53"/>
      <c r="BT37" s="53"/>
      <c r="BU37" s="53"/>
      <c r="BV37" s="53"/>
      <c r="BW37" s="78"/>
      <c r="BX37" s="78"/>
      <c r="BY37" s="80"/>
      <c r="BZ37" s="80"/>
      <c r="CA37" s="80"/>
      <c r="CB37" s="80"/>
      <c r="CC37" s="80"/>
      <c r="CD37" s="78"/>
      <c r="CE37" s="78"/>
    </row>
    <row r="38" spans="3:216" ht="17.100000000000001" customHeight="1" x14ac:dyDescent="0.2">
      <c r="C38" s="74"/>
      <c r="D38" s="677" t="str">
        <f t="shared" si="1"/>
        <v/>
      </c>
      <c r="E38" s="678"/>
      <c r="F38" s="679"/>
      <c r="G38" s="616" t="str">
        <f>IF($G$20="","",$G$20)</f>
        <v/>
      </c>
      <c r="H38" s="414"/>
      <c r="I38" s="414"/>
      <c r="J38" s="415"/>
      <c r="K38" s="616" t="str">
        <f>IF($K$20="","",$K$20)</f>
        <v/>
      </c>
      <c r="L38" s="414"/>
      <c r="M38" s="414"/>
      <c r="N38" s="415"/>
      <c r="O38" s="617" t="str">
        <f>IF($O$20="","",$O$20)</f>
        <v/>
      </c>
      <c r="P38" s="475"/>
      <c r="Q38" s="475"/>
      <c r="R38" s="486"/>
      <c r="S38" s="652" t="str">
        <f>IF(S20="","",S20)</f>
        <v/>
      </c>
      <c r="T38" s="653"/>
      <c r="U38" s="653"/>
      <c r="V38" s="654"/>
      <c r="W38" s="53"/>
      <c r="X38" s="53"/>
      <c r="Y38" s="53"/>
      <c r="Z38" s="78"/>
      <c r="AA38" s="78"/>
      <c r="AB38" s="53"/>
      <c r="AC38" s="53"/>
      <c r="AD38" s="53"/>
      <c r="AE38" s="53"/>
      <c r="AF38" s="53"/>
      <c r="AG38" s="78"/>
      <c r="AH38" s="78"/>
      <c r="AI38" s="53"/>
      <c r="AJ38" s="53"/>
      <c r="AK38" s="53"/>
      <c r="AL38" s="53"/>
      <c r="AM38" s="53"/>
      <c r="AN38" s="78"/>
      <c r="AO38" s="78"/>
      <c r="AP38" s="53"/>
      <c r="AQ38" s="53"/>
      <c r="AR38" s="53"/>
      <c r="AS38" s="53"/>
      <c r="AT38" s="53"/>
      <c r="AU38" s="78"/>
      <c r="AV38" s="106"/>
      <c r="AW38" s="53"/>
      <c r="AX38" s="53"/>
      <c r="AY38" s="53"/>
      <c r="AZ38" s="53"/>
      <c r="BA38" s="167"/>
      <c r="BB38" s="170"/>
      <c r="BC38" s="78"/>
      <c r="BD38" s="80"/>
      <c r="BE38" s="80"/>
      <c r="BF38" s="80"/>
      <c r="BG38" s="80"/>
      <c r="BH38" s="80"/>
      <c r="BI38" s="78"/>
      <c r="BJ38" s="78"/>
      <c r="BK38" s="80"/>
      <c r="BL38" s="80"/>
      <c r="BM38" s="80"/>
      <c r="BN38" s="80"/>
      <c r="BO38" s="77"/>
      <c r="BP38" s="78"/>
      <c r="BQ38" s="78"/>
      <c r="BR38" s="77"/>
      <c r="BS38" s="53"/>
      <c r="BT38" s="53"/>
      <c r="BU38" s="53"/>
      <c r="BV38" s="53"/>
      <c r="BW38" s="78"/>
      <c r="BX38" s="78"/>
      <c r="BY38" s="80"/>
      <c r="BZ38" s="80"/>
      <c r="CA38" s="80"/>
      <c r="CB38" s="80"/>
      <c r="CC38" s="80"/>
      <c r="CD38" s="78"/>
      <c r="CE38" s="78"/>
    </row>
    <row r="39" spans="3:216" ht="17.100000000000001" customHeight="1" x14ac:dyDescent="0.2">
      <c r="C39" s="74"/>
      <c r="D39" s="677" t="str">
        <f t="shared" si="1"/>
        <v/>
      </c>
      <c r="E39" s="678"/>
      <c r="F39" s="679"/>
      <c r="G39" s="616" t="str">
        <f>IF($G$21="","",$G$21)</f>
        <v/>
      </c>
      <c r="H39" s="414"/>
      <c r="I39" s="414"/>
      <c r="J39" s="415"/>
      <c r="K39" s="616" t="str">
        <f>IF($K$21="","",$K$21)</f>
        <v/>
      </c>
      <c r="L39" s="414"/>
      <c r="M39" s="414"/>
      <c r="N39" s="415"/>
      <c r="O39" s="617" t="str">
        <f>IF($O$21="","",$O$21)</f>
        <v/>
      </c>
      <c r="P39" s="475"/>
      <c r="Q39" s="475"/>
      <c r="R39" s="486"/>
      <c r="S39" s="652" t="str">
        <f>IF($S$21="","",$S$21)</f>
        <v/>
      </c>
      <c r="T39" s="653"/>
      <c r="U39" s="653"/>
      <c r="V39" s="654"/>
      <c r="W39" s="53"/>
      <c r="X39" s="53"/>
      <c r="Y39" s="53"/>
      <c r="Z39" s="78"/>
      <c r="AA39" s="78"/>
      <c r="AB39" s="53"/>
      <c r="AC39" s="53"/>
      <c r="AD39" s="53"/>
      <c r="AE39" s="53"/>
      <c r="AF39" s="53"/>
      <c r="AG39" s="78"/>
      <c r="AH39" s="78"/>
      <c r="AI39" s="53"/>
      <c r="AJ39" s="53"/>
      <c r="AK39" s="53"/>
      <c r="AL39" s="53"/>
      <c r="AM39" s="53"/>
      <c r="AN39" s="78"/>
      <c r="AO39" s="78"/>
      <c r="AP39" s="53"/>
      <c r="AQ39" s="53"/>
      <c r="AR39" s="53"/>
      <c r="AS39" s="53"/>
      <c r="AT39" s="53"/>
      <c r="AU39" s="78"/>
      <c r="AV39" s="106"/>
      <c r="AW39" s="53"/>
      <c r="AX39" s="53"/>
      <c r="AY39" s="53"/>
      <c r="AZ39" s="53"/>
      <c r="BA39" s="167"/>
      <c r="BB39" s="170"/>
      <c r="BC39" s="78"/>
      <c r="BD39" s="80"/>
      <c r="BE39" s="80"/>
      <c r="BF39" s="80"/>
      <c r="BG39" s="80"/>
      <c r="BH39" s="80"/>
      <c r="BI39" s="78"/>
      <c r="BJ39" s="78"/>
      <c r="BK39" s="80"/>
      <c r="BL39" s="80"/>
      <c r="BM39" s="80"/>
      <c r="BN39" s="80"/>
      <c r="BO39" s="77"/>
      <c r="BP39" s="78"/>
      <c r="BQ39" s="78"/>
      <c r="BR39" s="77"/>
      <c r="BS39" s="53"/>
      <c r="BT39" s="53"/>
      <c r="BU39" s="53"/>
      <c r="BV39" s="53"/>
      <c r="BW39" s="78"/>
      <c r="BX39" s="78"/>
      <c r="BY39" s="80"/>
      <c r="BZ39" s="80"/>
      <c r="CA39" s="80"/>
      <c r="CB39" s="80"/>
      <c r="CC39" s="80"/>
      <c r="CD39" s="78"/>
      <c r="CE39" s="78"/>
    </row>
    <row r="40" spans="3:216" ht="17.100000000000001" customHeight="1" x14ac:dyDescent="0.2">
      <c r="C40" s="91"/>
      <c r="D40" s="92"/>
      <c r="E40" s="93"/>
      <c r="F40" s="93"/>
      <c r="G40"/>
      <c r="H40"/>
      <c r="I40"/>
      <c r="J40"/>
      <c r="K40"/>
      <c r="L40"/>
      <c r="M40"/>
      <c r="Q40"/>
      <c r="R40"/>
      <c r="S40"/>
      <c r="T40"/>
      <c r="U40"/>
      <c r="V40"/>
      <c r="W40"/>
      <c r="X40"/>
      <c r="Y40"/>
      <c r="Z40"/>
      <c r="AA40"/>
      <c r="AB40"/>
      <c r="AC40"/>
      <c r="AD40"/>
      <c r="AE40"/>
      <c r="AF40"/>
      <c r="AG40"/>
      <c r="AH40"/>
      <c r="AI40"/>
      <c r="AL40"/>
      <c r="AM40"/>
      <c r="AN40"/>
      <c r="AO40"/>
      <c r="AP40"/>
      <c r="AQ40"/>
      <c r="AR40"/>
      <c r="AS40"/>
      <c r="AT40"/>
      <c r="AU40"/>
      <c r="AV40"/>
      <c r="AW40"/>
      <c r="AX40"/>
      <c r="AY40"/>
      <c r="AZ40"/>
      <c r="BA40"/>
      <c r="BB40"/>
      <c r="BC40"/>
      <c r="BH40"/>
      <c r="BI40"/>
      <c r="BJ40"/>
      <c r="BK40"/>
      <c r="BL40"/>
      <c r="BM40"/>
      <c r="BN40"/>
      <c r="BO40"/>
      <c r="BP40"/>
      <c r="BQ40"/>
      <c r="BR40"/>
      <c r="BS40"/>
      <c r="BT40"/>
      <c r="BU40"/>
      <c r="BV40"/>
      <c r="BW40"/>
      <c r="BX40"/>
      <c r="BY40"/>
      <c r="BZ40"/>
      <c r="CA40"/>
      <c r="CB40"/>
      <c r="CC40"/>
      <c r="CD40"/>
      <c r="CE40"/>
    </row>
    <row r="41" spans="3:216" ht="17.100000000000001" hidden="1" customHeight="1" outlineLevel="1" x14ac:dyDescent="0.2">
      <c r="C41" s="91"/>
      <c r="D41" s="92"/>
      <c r="E41" s="93"/>
      <c r="F41" s="93"/>
      <c r="G41" s="13" t="s">
        <v>104</v>
      </c>
      <c r="P41"/>
      <c r="U41" s="6"/>
      <c r="V41" s="6"/>
      <c r="Y41" s="99"/>
      <c r="Z41" s="5"/>
      <c r="AF41" s="5"/>
      <c r="AH41" s="53"/>
      <c r="AI41" s="6"/>
      <c r="AO41" s="53"/>
      <c r="AP41" s="6"/>
      <c r="AW41" s="97"/>
      <c r="BE41" s="97"/>
      <c r="BN41" s="65"/>
      <c r="BO41" s="5"/>
      <c r="BP41"/>
      <c r="BU41" s="65"/>
      <c r="BV41" s="5"/>
      <c r="BW41"/>
      <c r="CA41" s="100"/>
      <c r="CB41" s="5"/>
      <c r="CC41"/>
      <c r="CD41"/>
      <c r="CE41"/>
    </row>
    <row r="42" spans="3:216" ht="17.100000000000001" hidden="1" customHeight="1" outlineLevel="1" x14ac:dyDescent="0.2">
      <c r="G42" s="94"/>
      <c r="J42" s="94"/>
      <c r="K42" s="99"/>
      <c r="L42" s="5"/>
      <c r="Y42" s="101"/>
      <c r="Z42" s="5"/>
      <c r="AD42" s="97"/>
      <c r="AE42" s="5"/>
      <c r="AK42" s="53"/>
      <c r="AL42" s="5"/>
      <c r="AQ42" s="53"/>
      <c r="AR42" s="5"/>
      <c r="AW42" s="53"/>
      <c r="AX42" s="6"/>
      <c r="BC42" s="65"/>
      <c r="BK42" s="100"/>
      <c r="BL42" s="26"/>
      <c r="BM42" s="96"/>
      <c r="BW42" s="100"/>
      <c r="BX42" s="5"/>
      <c r="CD42" s="65"/>
      <c r="CE42" s="5"/>
    </row>
    <row r="43" spans="3:216" ht="17.100000000000001" customHeight="1" collapsed="1" x14ac:dyDescent="0.2">
      <c r="C43" s="692" t="s">
        <v>96</v>
      </c>
      <c r="D43" s="685" t="s">
        <v>29</v>
      </c>
      <c r="E43" s="627"/>
      <c r="F43" s="628"/>
      <c r="G43" s="634" t="str">
        <f>G5</f>
        <v>LAST NAME</v>
      </c>
      <c r="H43" s="635"/>
      <c r="I43" s="635"/>
      <c r="J43" s="636"/>
      <c r="K43" s="648" t="str">
        <f>K5</f>
        <v>FIRST NAME</v>
      </c>
      <c r="L43" s="620"/>
      <c r="M43" s="620"/>
      <c r="N43" s="621"/>
      <c r="O43" s="626" t="str">
        <f>O5</f>
        <v>RELATIVE SENIORITY (MAY NOT BE CURRENT)</v>
      </c>
      <c r="P43" s="635"/>
      <c r="Q43" s="635"/>
      <c r="R43" s="636"/>
      <c r="S43" s="626" t="str">
        <f>S5</f>
        <v>TASKS</v>
      </c>
      <c r="T43" s="655"/>
      <c r="U43" s="655"/>
      <c r="V43" s="656"/>
      <c r="W43" s="22" t="s">
        <v>11</v>
      </c>
      <c r="X43" s="16"/>
      <c r="Y43" s="16"/>
      <c r="Z43" s="16"/>
      <c r="AA43" s="16"/>
      <c r="AB43" s="16"/>
      <c r="AC43" s="16"/>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27"/>
      <c r="BB43" s="25" t="s">
        <v>12</v>
      </c>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4"/>
      <c r="CE43" s="30"/>
      <c r="CF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row>
    <row r="44" spans="3:216" ht="17.100000000000001" customHeight="1" x14ac:dyDescent="0.2">
      <c r="C44" s="693"/>
      <c r="D44" s="629"/>
      <c r="E44" s="686"/>
      <c r="F44" s="630"/>
      <c r="G44" s="637"/>
      <c r="H44" s="638"/>
      <c r="I44" s="638"/>
      <c r="J44" s="639"/>
      <c r="K44" s="649"/>
      <c r="L44" s="650"/>
      <c r="M44" s="650"/>
      <c r="N44" s="623"/>
      <c r="O44" s="637"/>
      <c r="P44" s="647"/>
      <c r="Q44" s="647"/>
      <c r="R44" s="639"/>
      <c r="S44" s="657"/>
      <c r="T44" s="658"/>
      <c r="U44" s="658"/>
      <c r="V44" s="659"/>
      <c r="W44" s="23" t="s">
        <v>19</v>
      </c>
      <c r="X44" s="23" t="s">
        <v>20</v>
      </c>
      <c r="Y44" s="23" t="s">
        <v>21</v>
      </c>
      <c r="Z44" s="23" t="s">
        <v>20</v>
      </c>
      <c r="AA44" s="23" t="s">
        <v>105</v>
      </c>
      <c r="AB44" s="23" t="s">
        <v>23</v>
      </c>
      <c r="AC44" s="23" t="s">
        <v>23</v>
      </c>
      <c r="AD44" s="23" t="s">
        <v>19</v>
      </c>
      <c r="AE44" s="23" t="s">
        <v>20</v>
      </c>
      <c r="AF44" s="23" t="s">
        <v>21</v>
      </c>
      <c r="AG44" s="23" t="s">
        <v>20</v>
      </c>
      <c r="AH44" s="23" t="s">
        <v>22</v>
      </c>
      <c r="AI44" s="23" t="s">
        <v>23</v>
      </c>
      <c r="AJ44" s="23" t="s">
        <v>23</v>
      </c>
      <c r="AK44" s="23" t="s">
        <v>19</v>
      </c>
      <c r="AL44" s="23" t="s">
        <v>20</v>
      </c>
      <c r="AM44" s="23" t="s">
        <v>21</v>
      </c>
      <c r="AN44" s="23" t="s">
        <v>20</v>
      </c>
      <c r="AO44" s="23" t="s">
        <v>105</v>
      </c>
      <c r="AP44" s="23" t="s">
        <v>23</v>
      </c>
      <c r="AQ44" s="23" t="s">
        <v>23</v>
      </c>
      <c r="AR44" s="23" t="s">
        <v>19</v>
      </c>
      <c r="AS44" s="23" t="s">
        <v>20</v>
      </c>
      <c r="AT44" s="23" t="s">
        <v>21</v>
      </c>
      <c r="AU44" s="23" t="s">
        <v>20</v>
      </c>
      <c r="AV44" s="24" t="s">
        <v>22</v>
      </c>
      <c r="AW44" s="23" t="s">
        <v>23</v>
      </c>
      <c r="AX44" s="24" t="s">
        <v>23</v>
      </c>
      <c r="AY44" s="24" t="s">
        <v>19</v>
      </c>
      <c r="AZ44" s="24" t="s">
        <v>20</v>
      </c>
      <c r="BA44" s="29" t="s">
        <v>21</v>
      </c>
      <c r="BB44" s="23" t="s">
        <v>20</v>
      </c>
      <c r="BC44" s="23" t="s">
        <v>105</v>
      </c>
      <c r="BD44" s="23" t="s">
        <v>23</v>
      </c>
      <c r="BE44" s="23" t="s">
        <v>23</v>
      </c>
      <c r="BF44" s="23" t="s">
        <v>19</v>
      </c>
      <c r="BG44" s="23" t="s">
        <v>20</v>
      </c>
      <c r="BH44" s="23" t="s">
        <v>21</v>
      </c>
      <c r="BI44" s="23" t="s">
        <v>20</v>
      </c>
      <c r="BJ44" s="23" t="s">
        <v>22</v>
      </c>
      <c r="BK44" s="23" t="s">
        <v>23</v>
      </c>
      <c r="BL44" s="23" t="s">
        <v>23</v>
      </c>
      <c r="BM44" s="23" t="s">
        <v>19</v>
      </c>
      <c r="BN44" s="23" t="s">
        <v>20</v>
      </c>
      <c r="BO44" s="23" t="s">
        <v>21</v>
      </c>
      <c r="BP44" s="23" t="s">
        <v>20</v>
      </c>
      <c r="BQ44" s="23" t="s">
        <v>105</v>
      </c>
      <c r="BR44" s="23" t="s">
        <v>23</v>
      </c>
      <c r="BS44" s="23" t="s">
        <v>23</v>
      </c>
      <c r="BT44" s="23" t="s">
        <v>19</v>
      </c>
      <c r="BU44" s="23" t="s">
        <v>20</v>
      </c>
      <c r="BV44" s="23" t="s">
        <v>21</v>
      </c>
      <c r="BW44" s="23" t="s">
        <v>20</v>
      </c>
      <c r="BX44" s="23" t="s">
        <v>22</v>
      </c>
      <c r="BY44" s="23" t="s">
        <v>23</v>
      </c>
      <c r="BZ44" s="23" t="s">
        <v>23</v>
      </c>
      <c r="CA44" s="23" t="s">
        <v>19</v>
      </c>
      <c r="CB44" s="23" t="s">
        <v>20</v>
      </c>
      <c r="CC44" s="23" t="s">
        <v>21</v>
      </c>
      <c r="CD44" s="23" t="s">
        <v>20</v>
      </c>
      <c r="CE44" s="23" t="s">
        <v>105</v>
      </c>
      <c r="CF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row>
    <row r="45" spans="3:216" ht="17.100000000000001" customHeight="1" thickBot="1" x14ac:dyDescent="0.25">
      <c r="C45" s="694"/>
      <c r="D45" s="631"/>
      <c r="E45" s="632"/>
      <c r="F45" s="633"/>
      <c r="G45" s="640"/>
      <c r="H45" s="641"/>
      <c r="I45" s="641"/>
      <c r="J45" s="642"/>
      <c r="K45" s="651"/>
      <c r="L45" s="624"/>
      <c r="M45" s="624"/>
      <c r="N45" s="625"/>
      <c r="O45" s="640"/>
      <c r="P45" s="641"/>
      <c r="Q45" s="641"/>
      <c r="R45" s="642"/>
      <c r="S45" s="660"/>
      <c r="T45" s="661"/>
      <c r="U45" s="661"/>
      <c r="V45" s="662"/>
      <c r="W45" s="33">
        <v>1</v>
      </c>
      <c r="X45" s="31">
        <v>2</v>
      </c>
      <c r="Y45" s="31">
        <v>3</v>
      </c>
      <c r="Z45" s="31">
        <v>4</v>
      </c>
      <c r="AA45" s="31">
        <v>5</v>
      </c>
      <c r="AB45" s="31">
        <v>6</v>
      </c>
      <c r="AC45" s="31">
        <v>7</v>
      </c>
      <c r="AD45" s="31">
        <v>8</v>
      </c>
      <c r="AE45" s="31">
        <v>9</v>
      </c>
      <c r="AF45" s="31">
        <v>10</v>
      </c>
      <c r="AG45" s="31">
        <v>11</v>
      </c>
      <c r="AH45" s="31">
        <v>12</v>
      </c>
      <c r="AI45" s="31">
        <v>13</v>
      </c>
      <c r="AJ45" s="31">
        <v>14</v>
      </c>
      <c r="AK45" s="31">
        <v>15</v>
      </c>
      <c r="AL45" s="31">
        <v>16</v>
      </c>
      <c r="AM45" s="31">
        <v>17</v>
      </c>
      <c r="AN45" s="31">
        <v>18</v>
      </c>
      <c r="AO45" s="31">
        <v>19</v>
      </c>
      <c r="AP45" s="31">
        <v>20</v>
      </c>
      <c r="AQ45" s="31">
        <v>21</v>
      </c>
      <c r="AR45" s="31">
        <v>22</v>
      </c>
      <c r="AS45" s="31">
        <v>23</v>
      </c>
      <c r="AT45" s="31">
        <v>24</v>
      </c>
      <c r="AU45" s="31">
        <v>25</v>
      </c>
      <c r="AV45" s="31">
        <v>26</v>
      </c>
      <c r="AW45" s="31">
        <v>27</v>
      </c>
      <c r="AX45" s="31">
        <v>28</v>
      </c>
      <c r="AY45" s="31">
        <v>29</v>
      </c>
      <c r="AZ45" s="31">
        <v>30</v>
      </c>
      <c r="BA45" s="32">
        <v>31</v>
      </c>
      <c r="BB45" s="33">
        <v>1</v>
      </c>
      <c r="BC45" s="31">
        <v>2</v>
      </c>
      <c r="BD45" s="31">
        <v>3</v>
      </c>
      <c r="BE45" s="31">
        <v>4</v>
      </c>
      <c r="BF45" s="31">
        <v>5</v>
      </c>
      <c r="BG45" s="31">
        <v>6</v>
      </c>
      <c r="BH45" s="31">
        <v>7</v>
      </c>
      <c r="BI45" s="31">
        <v>8</v>
      </c>
      <c r="BJ45" s="31">
        <v>9</v>
      </c>
      <c r="BK45" s="31">
        <v>10</v>
      </c>
      <c r="BL45" s="31">
        <v>11</v>
      </c>
      <c r="BM45" s="31">
        <v>12</v>
      </c>
      <c r="BN45" s="31">
        <v>13</v>
      </c>
      <c r="BO45" s="31">
        <v>14</v>
      </c>
      <c r="BP45" s="31">
        <v>15</v>
      </c>
      <c r="BQ45" s="31">
        <v>16</v>
      </c>
      <c r="BR45" s="31">
        <v>17</v>
      </c>
      <c r="BS45" s="31">
        <v>18</v>
      </c>
      <c r="BT45" s="31">
        <v>19</v>
      </c>
      <c r="BU45" s="31">
        <v>20</v>
      </c>
      <c r="BV45" s="31">
        <v>21</v>
      </c>
      <c r="BW45" s="31">
        <v>22</v>
      </c>
      <c r="BX45" s="31">
        <v>23</v>
      </c>
      <c r="BY45" s="31">
        <v>24</v>
      </c>
      <c r="BZ45" s="31">
        <v>25</v>
      </c>
      <c r="CA45" s="31">
        <v>26</v>
      </c>
      <c r="CB45" s="31">
        <v>27</v>
      </c>
      <c r="CC45" s="31">
        <v>28</v>
      </c>
      <c r="CD45" s="31">
        <v>29</v>
      </c>
      <c r="CE45" s="31">
        <v>30</v>
      </c>
      <c r="CF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row>
    <row r="46" spans="3:216" ht="17.100000000000001" customHeight="1" x14ac:dyDescent="0.2">
      <c r="C46" s="74"/>
      <c r="D46" s="680" t="str">
        <f t="shared" ref="D46:D59" si="2">IF(OR(D8=0,D8=""),"",IF((INT(D26+100+0.5)-INT(C46*100+0.5))/100=0,"0",(INT(D26*100+0.5)-INT(C46*100+0.5))/100))</f>
        <v/>
      </c>
      <c r="E46" s="681"/>
      <c r="F46" s="682"/>
      <c r="G46" s="618" t="str">
        <f>IF($G$8="","",$G$8)</f>
        <v/>
      </c>
      <c r="H46" s="463"/>
      <c r="I46" s="463"/>
      <c r="J46" s="464"/>
      <c r="K46" s="618" t="str">
        <f>IF($K$8="","",$K$8)</f>
        <v/>
      </c>
      <c r="L46" s="463"/>
      <c r="M46" s="463"/>
      <c r="N46" s="464"/>
      <c r="O46" s="619" t="str">
        <f>IF($O$8="","",$O$8)</f>
        <v/>
      </c>
      <c r="P46" s="449"/>
      <c r="Q46" s="449"/>
      <c r="R46" s="450"/>
      <c r="S46" s="663" t="str">
        <f>IF($S$8="","",$S$8)</f>
        <v/>
      </c>
      <c r="T46" s="664"/>
      <c r="U46" s="664"/>
      <c r="V46" s="665"/>
      <c r="W46" s="73"/>
      <c r="X46" s="73"/>
      <c r="Y46" s="73"/>
      <c r="Z46" s="73"/>
      <c r="AA46" s="73"/>
      <c r="AB46" s="76"/>
      <c r="AC46" s="76"/>
      <c r="AD46" s="73"/>
      <c r="AE46" s="73"/>
      <c r="AF46" s="73"/>
      <c r="AG46" s="73"/>
      <c r="AH46" s="73"/>
      <c r="AI46" s="76"/>
      <c r="AJ46" s="76"/>
      <c r="AK46" s="73"/>
      <c r="AL46" s="73"/>
      <c r="AM46" s="73"/>
      <c r="AN46" s="73"/>
      <c r="AO46" s="73"/>
      <c r="AP46" s="76"/>
      <c r="AQ46" s="76"/>
      <c r="AR46" s="75"/>
      <c r="AS46" s="73"/>
      <c r="AT46" s="73"/>
      <c r="AU46" s="73"/>
      <c r="AV46" s="73"/>
      <c r="AW46" s="76"/>
      <c r="AX46" s="76"/>
      <c r="AY46" s="73"/>
      <c r="AZ46" s="73"/>
      <c r="BA46" s="129"/>
      <c r="BB46" s="132"/>
      <c r="BC46" s="73"/>
      <c r="BD46" s="76"/>
      <c r="BE46" s="76"/>
      <c r="BF46" s="73"/>
      <c r="BG46" s="73"/>
      <c r="BH46" s="73"/>
      <c r="BI46" s="73"/>
      <c r="BJ46" s="73"/>
      <c r="BK46" s="76"/>
      <c r="BL46" s="76"/>
      <c r="BM46" s="73"/>
      <c r="BN46" s="73"/>
      <c r="BO46" s="73"/>
      <c r="BP46" s="73"/>
      <c r="BQ46" s="73"/>
      <c r="BR46" s="76"/>
      <c r="BS46" s="76"/>
      <c r="BT46" s="73"/>
      <c r="BU46" s="73"/>
      <c r="BV46" s="73"/>
      <c r="BW46" s="90"/>
      <c r="BX46" s="73"/>
      <c r="BY46" s="81"/>
      <c r="BZ46" s="81"/>
      <c r="CA46" s="90"/>
      <c r="CB46" s="90"/>
      <c r="CC46" s="90"/>
      <c r="CD46" s="73"/>
      <c r="CE46" s="87"/>
    </row>
    <row r="47" spans="3:216" ht="17.100000000000001" customHeight="1" x14ac:dyDescent="0.2">
      <c r="C47" s="82"/>
      <c r="D47" s="677" t="str">
        <f t="shared" si="2"/>
        <v/>
      </c>
      <c r="E47" s="678"/>
      <c r="F47" s="679"/>
      <c r="G47" s="616" t="str">
        <f>IF($G$9="","",$G$9)</f>
        <v/>
      </c>
      <c r="H47" s="414"/>
      <c r="I47" s="414"/>
      <c r="J47" s="415"/>
      <c r="K47" s="616" t="str">
        <f>IF($K$9="","",$K$9)</f>
        <v/>
      </c>
      <c r="L47" s="414"/>
      <c r="M47" s="414"/>
      <c r="N47" s="415"/>
      <c r="O47" s="617" t="str">
        <f>IF($O$9="","",$O$9)</f>
        <v/>
      </c>
      <c r="P47" s="475"/>
      <c r="Q47" s="475"/>
      <c r="R47" s="486"/>
      <c r="S47" s="652" t="str">
        <f>IF($S$9="","",$S$9)</f>
        <v/>
      </c>
      <c r="T47" s="653"/>
      <c r="U47" s="653"/>
      <c r="V47" s="654"/>
      <c r="W47" s="53"/>
      <c r="X47" s="53"/>
      <c r="Y47" s="53"/>
      <c r="Z47" s="53"/>
      <c r="AA47" s="53"/>
      <c r="AB47" s="78"/>
      <c r="AC47" s="78"/>
      <c r="AD47" s="53"/>
      <c r="AE47" s="53"/>
      <c r="AF47" s="53"/>
      <c r="AG47" s="53"/>
      <c r="AH47" s="53"/>
      <c r="AI47" s="78"/>
      <c r="AJ47" s="78"/>
      <c r="AK47" s="53"/>
      <c r="AL47" s="53"/>
      <c r="AM47" s="53"/>
      <c r="AN47" s="53"/>
      <c r="AO47" s="53"/>
      <c r="AP47" s="78"/>
      <c r="AQ47" s="78"/>
      <c r="AR47" s="77"/>
      <c r="AS47" s="53"/>
      <c r="AT47" s="53"/>
      <c r="AU47" s="53"/>
      <c r="AV47" s="53"/>
      <c r="AW47" s="78"/>
      <c r="AX47" s="78"/>
      <c r="AY47" s="53"/>
      <c r="AZ47" s="53"/>
      <c r="BA47" s="130"/>
      <c r="BB47" s="133"/>
      <c r="BC47" s="53"/>
      <c r="BD47" s="78"/>
      <c r="BE47" s="78"/>
      <c r="BF47" s="53"/>
      <c r="BG47" s="53"/>
      <c r="BH47" s="53"/>
      <c r="BI47" s="53"/>
      <c r="BJ47" s="53"/>
      <c r="BK47" s="78"/>
      <c r="BL47" s="78"/>
      <c r="BM47" s="53"/>
      <c r="BN47" s="53"/>
      <c r="BO47" s="53"/>
      <c r="BP47" s="53"/>
      <c r="BQ47" s="53"/>
      <c r="BR47" s="78"/>
      <c r="BS47" s="78"/>
      <c r="BT47" s="53"/>
      <c r="BU47" s="53"/>
      <c r="BV47" s="53"/>
      <c r="BW47" s="53"/>
      <c r="BX47" s="53"/>
      <c r="BY47" s="85"/>
      <c r="BZ47" s="85"/>
      <c r="CA47" s="53"/>
      <c r="CB47" s="53"/>
      <c r="CC47" s="53"/>
      <c r="CD47" s="53"/>
      <c r="CE47" s="88"/>
    </row>
    <row r="48" spans="3:216" ht="17.100000000000001" customHeight="1" x14ac:dyDescent="0.2">
      <c r="C48" s="82"/>
      <c r="D48" s="677" t="str">
        <f t="shared" si="2"/>
        <v/>
      </c>
      <c r="E48" s="678"/>
      <c r="F48" s="679"/>
      <c r="G48" s="616" t="str">
        <f>IF($G$10="","",$G$10)</f>
        <v/>
      </c>
      <c r="H48" s="414"/>
      <c r="I48" s="414"/>
      <c r="J48" s="415"/>
      <c r="K48" s="616" t="str">
        <f>IF($K$10="","",$K$10)</f>
        <v/>
      </c>
      <c r="L48" s="414"/>
      <c r="M48" s="414"/>
      <c r="N48" s="415"/>
      <c r="O48" s="617" t="str">
        <f>IF($O$10="","",$O$10)</f>
        <v/>
      </c>
      <c r="P48" s="475"/>
      <c r="Q48" s="475"/>
      <c r="R48" s="486"/>
      <c r="S48" s="652" t="str">
        <f>IF($S$10="","",$S$10)</f>
        <v/>
      </c>
      <c r="T48" s="653"/>
      <c r="U48" s="653"/>
      <c r="V48" s="654"/>
      <c r="W48" s="53"/>
      <c r="X48" s="53"/>
      <c r="Y48" s="53"/>
      <c r="Z48" s="53"/>
      <c r="AA48" s="53"/>
      <c r="AB48" s="78"/>
      <c r="AC48" s="78"/>
      <c r="AD48" s="53"/>
      <c r="AE48" s="53"/>
      <c r="AF48" s="53"/>
      <c r="AG48" s="53"/>
      <c r="AH48" s="53"/>
      <c r="AI48" s="78"/>
      <c r="AJ48" s="78"/>
      <c r="AK48" s="53"/>
      <c r="AL48" s="53"/>
      <c r="AM48" s="53"/>
      <c r="AN48" s="53"/>
      <c r="AO48" s="53"/>
      <c r="AP48" s="78"/>
      <c r="AQ48" s="78"/>
      <c r="AR48" s="77"/>
      <c r="AS48" s="53"/>
      <c r="AT48" s="53"/>
      <c r="AU48" s="53"/>
      <c r="AV48" s="53"/>
      <c r="AW48" s="78"/>
      <c r="AX48" s="78"/>
      <c r="AY48" s="53"/>
      <c r="AZ48" s="53"/>
      <c r="BA48" s="130"/>
      <c r="BB48" s="133"/>
      <c r="BC48" s="53"/>
      <c r="BD48" s="78"/>
      <c r="BE48" s="78"/>
      <c r="BF48" s="53"/>
      <c r="BG48" s="53"/>
      <c r="BH48" s="53"/>
      <c r="BI48" s="53"/>
      <c r="BJ48" s="53"/>
      <c r="BK48" s="78"/>
      <c r="BL48" s="78"/>
      <c r="BM48" s="53"/>
      <c r="BN48" s="53"/>
      <c r="BO48" s="53"/>
      <c r="BP48" s="53"/>
      <c r="BQ48" s="53"/>
      <c r="BR48" s="78"/>
      <c r="BS48" s="78"/>
      <c r="BT48" s="53"/>
      <c r="BU48" s="53"/>
      <c r="BV48" s="53"/>
      <c r="BW48" s="53"/>
      <c r="BX48" s="53"/>
      <c r="BY48" s="85"/>
      <c r="BZ48" s="85"/>
      <c r="CA48" s="53"/>
      <c r="CB48" s="53"/>
      <c r="CC48" s="53"/>
      <c r="CD48" s="53"/>
      <c r="CE48" s="88"/>
    </row>
    <row r="49" spans="3:216" ht="17.100000000000001" customHeight="1" x14ac:dyDescent="0.2">
      <c r="C49" s="82"/>
      <c r="D49" s="677" t="str">
        <f t="shared" si="2"/>
        <v/>
      </c>
      <c r="E49" s="678"/>
      <c r="F49" s="679"/>
      <c r="G49" s="616" t="str">
        <f>IF($G$11="","",$G$11)</f>
        <v/>
      </c>
      <c r="H49" s="414"/>
      <c r="I49" s="414"/>
      <c r="J49" s="415"/>
      <c r="K49" s="616" t="str">
        <f>IF($K$11="","",$K$11)</f>
        <v/>
      </c>
      <c r="L49" s="414"/>
      <c r="M49" s="414"/>
      <c r="N49" s="415"/>
      <c r="O49" s="617" t="str">
        <f>IF($O$11="","",$O$11)</f>
        <v/>
      </c>
      <c r="P49" s="475"/>
      <c r="Q49" s="475"/>
      <c r="R49" s="486"/>
      <c r="S49" s="652" t="str">
        <f>IF($S$11="","",$S$11)</f>
        <v/>
      </c>
      <c r="T49" s="653"/>
      <c r="U49" s="653"/>
      <c r="V49" s="654"/>
      <c r="W49" s="53"/>
      <c r="X49" s="53"/>
      <c r="Y49" s="53"/>
      <c r="Z49" s="53"/>
      <c r="AA49" s="53"/>
      <c r="AB49" s="78"/>
      <c r="AC49" s="78"/>
      <c r="AD49" s="53"/>
      <c r="AE49" s="53"/>
      <c r="AF49" s="53"/>
      <c r="AG49" s="53"/>
      <c r="AH49" s="53"/>
      <c r="AI49" s="78"/>
      <c r="AJ49" s="78"/>
      <c r="AK49" s="53"/>
      <c r="AL49" s="53"/>
      <c r="AM49" s="53"/>
      <c r="AN49" s="53"/>
      <c r="AO49" s="53"/>
      <c r="AP49" s="78"/>
      <c r="AQ49" s="78"/>
      <c r="AR49" s="77"/>
      <c r="AS49" s="53"/>
      <c r="AT49" s="53"/>
      <c r="AU49" s="53"/>
      <c r="AV49" s="53"/>
      <c r="AW49" s="78"/>
      <c r="AX49" s="78"/>
      <c r="AY49" s="53"/>
      <c r="AZ49" s="53"/>
      <c r="BA49" s="130"/>
      <c r="BB49" s="133"/>
      <c r="BC49" s="53"/>
      <c r="BD49" s="78"/>
      <c r="BE49" s="78"/>
      <c r="BF49" s="53"/>
      <c r="BG49" s="53"/>
      <c r="BH49" s="53"/>
      <c r="BI49" s="53"/>
      <c r="BJ49" s="53"/>
      <c r="BK49" s="78"/>
      <c r="BL49" s="78"/>
      <c r="BM49" s="53"/>
      <c r="BN49" s="53"/>
      <c r="BO49" s="53"/>
      <c r="BP49" s="53"/>
      <c r="BQ49" s="53"/>
      <c r="BR49" s="78"/>
      <c r="BS49" s="78"/>
      <c r="BT49" s="53"/>
      <c r="BU49" s="53"/>
      <c r="BV49" s="53"/>
      <c r="BW49" s="53"/>
      <c r="BX49" s="53"/>
      <c r="BY49" s="85"/>
      <c r="BZ49" s="85"/>
      <c r="CA49" s="53"/>
      <c r="CB49" s="53"/>
      <c r="CC49" s="53"/>
      <c r="CD49" s="53"/>
      <c r="CE49" s="88"/>
    </row>
    <row r="50" spans="3:216" ht="17.100000000000001" customHeight="1" x14ac:dyDescent="0.2">
      <c r="C50" s="82"/>
      <c r="D50" s="677" t="str">
        <f t="shared" si="2"/>
        <v/>
      </c>
      <c r="E50" s="678"/>
      <c r="F50" s="679"/>
      <c r="G50" s="616" t="str">
        <f>IF($G$12="","",$G$12)</f>
        <v/>
      </c>
      <c r="H50" s="414"/>
      <c r="I50" s="414"/>
      <c r="J50" s="415"/>
      <c r="K50" s="616" t="str">
        <f>IF($K$12="","",$K$12)</f>
        <v/>
      </c>
      <c r="L50" s="414"/>
      <c r="M50" s="414"/>
      <c r="N50" s="415"/>
      <c r="O50" s="617" t="str">
        <f>IF($O$12="","",$O$12)</f>
        <v/>
      </c>
      <c r="P50" s="475"/>
      <c r="Q50" s="475"/>
      <c r="R50" s="486"/>
      <c r="S50" s="652" t="str">
        <f>IF($S$12="","",$S$12)</f>
        <v/>
      </c>
      <c r="T50" s="653"/>
      <c r="U50" s="653"/>
      <c r="V50" s="654"/>
      <c r="W50" s="53"/>
      <c r="X50" s="53"/>
      <c r="Y50" s="53"/>
      <c r="Z50" s="53"/>
      <c r="AA50" s="53"/>
      <c r="AB50" s="78"/>
      <c r="AC50" s="78"/>
      <c r="AD50" s="53"/>
      <c r="AE50" s="53"/>
      <c r="AF50" s="53"/>
      <c r="AG50" s="53"/>
      <c r="AH50" s="53"/>
      <c r="AI50" s="78"/>
      <c r="AJ50" s="78"/>
      <c r="AK50" s="53"/>
      <c r="AL50" s="53"/>
      <c r="AM50" s="53"/>
      <c r="AN50" s="53"/>
      <c r="AO50" s="53"/>
      <c r="AP50" s="78"/>
      <c r="AQ50" s="78"/>
      <c r="AR50" s="77"/>
      <c r="AS50" s="53"/>
      <c r="AT50" s="53"/>
      <c r="AU50" s="53"/>
      <c r="AV50" s="53"/>
      <c r="AW50" s="78"/>
      <c r="AX50" s="78"/>
      <c r="AY50" s="53"/>
      <c r="AZ50" s="53"/>
      <c r="BA50" s="131"/>
      <c r="BB50" s="134"/>
      <c r="BC50" s="53"/>
      <c r="BD50" s="78"/>
      <c r="BE50" s="78"/>
      <c r="BF50" s="53"/>
      <c r="BG50" s="53"/>
      <c r="BH50" s="53"/>
      <c r="BI50" s="53"/>
      <c r="BJ50" s="53"/>
      <c r="BK50" s="78"/>
      <c r="BL50" s="78"/>
      <c r="BM50" s="53"/>
      <c r="BN50" s="53"/>
      <c r="BO50" s="53"/>
      <c r="BP50" s="53"/>
      <c r="BQ50" s="53"/>
      <c r="BR50" s="78"/>
      <c r="BS50" s="78"/>
      <c r="BT50" s="53"/>
      <c r="BU50" s="53"/>
      <c r="BV50" s="53"/>
      <c r="BW50" s="53"/>
      <c r="BX50" s="53"/>
      <c r="BY50" s="85"/>
      <c r="BZ50" s="85"/>
      <c r="CA50" s="53"/>
      <c r="CB50" s="53"/>
      <c r="CC50" s="53"/>
      <c r="CD50" s="53"/>
      <c r="CE50" s="88"/>
    </row>
    <row r="51" spans="3:216" ht="17.100000000000001" customHeight="1" x14ac:dyDescent="0.2">
      <c r="C51" s="82"/>
      <c r="D51" s="677" t="str">
        <f t="shared" si="2"/>
        <v/>
      </c>
      <c r="E51" s="678"/>
      <c r="F51" s="679"/>
      <c r="G51" s="616" t="str">
        <f>IF($G$13="","",$G$13)</f>
        <v/>
      </c>
      <c r="H51" s="414"/>
      <c r="I51" s="414"/>
      <c r="J51" s="415"/>
      <c r="K51" s="616" t="str">
        <f>IF($K$13="","",$K$13)</f>
        <v/>
      </c>
      <c r="L51" s="414"/>
      <c r="M51" s="414"/>
      <c r="N51" s="415"/>
      <c r="O51" s="617" t="str">
        <f>IF($O$13="","",$O$13)</f>
        <v/>
      </c>
      <c r="P51" s="475"/>
      <c r="Q51" s="475"/>
      <c r="R51" s="486"/>
      <c r="S51" s="652" t="str">
        <f>IF($S$13="","",$S$13)</f>
        <v/>
      </c>
      <c r="T51" s="653"/>
      <c r="U51" s="653"/>
      <c r="V51" s="654"/>
      <c r="W51" s="53"/>
      <c r="X51" s="53"/>
      <c r="Y51" s="53"/>
      <c r="Z51" s="53"/>
      <c r="AA51" s="53"/>
      <c r="AB51" s="78"/>
      <c r="AC51" s="78"/>
      <c r="AD51" s="53"/>
      <c r="AE51" s="53"/>
      <c r="AF51" s="53"/>
      <c r="AG51" s="53"/>
      <c r="AH51" s="53"/>
      <c r="AI51" s="78"/>
      <c r="AJ51" s="78"/>
      <c r="AK51" s="53"/>
      <c r="AL51" s="53"/>
      <c r="AM51" s="53"/>
      <c r="AN51" s="53"/>
      <c r="AO51" s="53"/>
      <c r="AP51" s="78"/>
      <c r="AQ51" s="78"/>
      <c r="AR51" s="77"/>
      <c r="AS51" s="53"/>
      <c r="AT51" s="53"/>
      <c r="AU51" s="53"/>
      <c r="AV51" s="53"/>
      <c r="AW51" s="78"/>
      <c r="AX51" s="78"/>
      <c r="AY51" s="53"/>
      <c r="AZ51" s="53"/>
      <c r="BA51" s="131"/>
      <c r="BB51" s="134"/>
      <c r="BC51" s="53"/>
      <c r="BD51" s="78"/>
      <c r="BE51" s="78"/>
      <c r="BF51" s="53"/>
      <c r="BG51" s="53"/>
      <c r="BH51" s="53"/>
      <c r="BI51" s="53"/>
      <c r="BJ51" s="53"/>
      <c r="BK51" s="78"/>
      <c r="BL51" s="78"/>
      <c r="BM51" s="53"/>
      <c r="BN51" s="53"/>
      <c r="BO51" s="53"/>
      <c r="BP51" s="53"/>
      <c r="BQ51" s="53"/>
      <c r="BR51" s="78"/>
      <c r="BS51" s="78"/>
      <c r="BT51" s="53"/>
      <c r="BU51" s="53"/>
      <c r="BV51" s="53"/>
      <c r="BW51" s="53"/>
      <c r="BX51" s="53"/>
      <c r="BY51" s="85"/>
      <c r="BZ51" s="85"/>
      <c r="CA51" s="53"/>
      <c r="CB51" s="53"/>
      <c r="CC51" s="53"/>
      <c r="CD51" s="53"/>
      <c r="CE51" s="88"/>
    </row>
    <row r="52" spans="3:216" ht="17.100000000000001" customHeight="1" x14ac:dyDescent="0.2">
      <c r="C52" s="82"/>
      <c r="D52" s="677" t="str">
        <f t="shared" si="2"/>
        <v/>
      </c>
      <c r="E52" s="678"/>
      <c r="F52" s="679"/>
      <c r="G52" s="616" t="str">
        <f>IF($G$14="","",$G$14)</f>
        <v/>
      </c>
      <c r="H52" s="414"/>
      <c r="I52" s="414"/>
      <c r="J52" s="415"/>
      <c r="K52" s="616" t="str">
        <f>IF($K$14="","",$K$14)</f>
        <v/>
      </c>
      <c r="L52" s="414"/>
      <c r="M52" s="414"/>
      <c r="N52" s="415"/>
      <c r="O52" s="617" t="str">
        <f>IF($O$14="","",$O$14)</f>
        <v/>
      </c>
      <c r="P52" s="475"/>
      <c r="Q52" s="475"/>
      <c r="R52" s="486"/>
      <c r="S52" s="652" t="str">
        <f>IF($S$14="","",$S$14)</f>
        <v/>
      </c>
      <c r="T52" s="653"/>
      <c r="U52" s="653"/>
      <c r="V52" s="654"/>
      <c r="W52" s="53"/>
      <c r="X52" s="53"/>
      <c r="Y52" s="53"/>
      <c r="Z52" s="53"/>
      <c r="AA52" s="53"/>
      <c r="AB52" s="78"/>
      <c r="AC52" s="78"/>
      <c r="AD52" s="53"/>
      <c r="AE52" s="53"/>
      <c r="AF52" s="53"/>
      <c r="AG52" s="53"/>
      <c r="AH52" s="53"/>
      <c r="AI52" s="78"/>
      <c r="AJ52" s="78"/>
      <c r="AK52" s="53"/>
      <c r="AL52" s="53"/>
      <c r="AM52" s="53"/>
      <c r="AN52" s="53"/>
      <c r="AO52" s="53"/>
      <c r="AP52" s="78"/>
      <c r="AQ52" s="78"/>
      <c r="AR52" s="77"/>
      <c r="AS52" s="53"/>
      <c r="AT52" s="53"/>
      <c r="AU52" s="53"/>
      <c r="AV52" s="53"/>
      <c r="AW52" s="78"/>
      <c r="AX52" s="78"/>
      <c r="AY52" s="53"/>
      <c r="AZ52" s="53"/>
      <c r="BA52" s="131"/>
      <c r="BB52" s="134"/>
      <c r="BC52" s="53"/>
      <c r="BD52" s="78"/>
      <c r="BE52" s="78"/>
      <c r="BF52" s="53"/>
      <c r="BG52" s="53"/>
      <c r="BH52" s="53"/>
      <c r="BI52" s="53"/>
      <c r="BJ52" s="53"/>
      <c r="BK52" s="78"/>
      <c r="BL52" s="78"/>
      <c r="BM52" s="53"/>
      <c r="BN52" s="53"/>
      <c r="BO52" s="53"/>
      <c r="BP52" s="53"/>
      <c r="BQ52" s="53"/>
      <c r="BR52" s="78"/>
      <c r="BS52" s="78"/>
      <c r="BT52" s="53"/>
      <c r="BU52" s="53"/>
      <c r="BV52" s="53"/>
      <c r="BW52" s="53"/>
      <c r="BX52" s="53"/>
      <c r="BY52" s="85"/>
      <c r="BZ52" s="85"/>
      <c r="CA52" s="53"/>
      <c r="CB52" s="53"/>
      <c r="CC52" s="53"/>
      <c r="CD52" s="53"/>
      <c r="CE52" s="88"/>
    </row>
    <row r="53" spans="3:216" ht="17.100000000000001" customHeight="1" x14ac:dyDescent="0.2">
      <c r="C53" s="82"/>
      <c r="D53" s="677" t="str">
        <f t="shared" si="2"/>
        <v/>
      </c>
      <c r="E53" s="678"/>
      <c r="F53" s="679"/>
      <c r="G53" s="616" t="str">
        <f>IF($G$15="","",$G$15)</f>
        <v/>
      </c>
      <c r="H53" s="414"/>
      <c r="I53" s="414"/>
      <c r="J53" s="415"/>
      <c r="K53" s="616" t="str">
        <f>IF($K$15="","",$K$15)</f>
        <v/>
      </c>
      <c r="L53" s="414"/>
      <c r="M53" s="414"/>
      <c r="N53" s="415"/>
      <c r="O53" s="617" t="str">
        <f>IF($O$15="","",$O$15)</f>
        <v/>
      </c>
      <c r="P53" s="475"/>
      <c r="Q53" s="475"/>
      <c r="R53" s="486"/>
      <c r="S53" s="652" t="str">
        <f>IF($S$15="","",$S$15)</f>
        <v/>
      </c>
      <c r="T53" s="653"/>
      <c r="U53" s="653"/>
      <c r="V53" s="654"/>
      <c r="W53" s="53"/>
      <c r="X53" s="53"/>
      <c r="Y53" s="53"/>
      <c r="Z53" s="53"/>
      <c r="AA53" s="53"/>
      <c r="AB53" s="78"/>
      <c r="AC53" s="78"/>
      <c r="AD53" s="53"/>
      <c r="AE53" s="53"/>
      <c r="AF53" s="53"/>
      <c r="AG53" s="53"/>
      <c r="AH53" s="53"/>
      <c r="AI53" s="78"/>
      <c r="AJ53" s="78"/>
      <c r="AK53" s="53"/>
      <c r="AL53" s="53"/>
      <c r="AM53" s="53"/>
      <c r="AN53" s="53"/>
      <c r="AO53" s="53"/>
      <c r="AP53" s="78"/>
      <c r="AQ53" s="78"/>
      <c r="AR53" s="77"/>
      <c r="AS53" s="53"/>
      <c r="AT53" s="53"/>
      <c r="AU53" s="53"/>
      <c r="AV53" s="53"/>
      <c r="AW53" s="78"/>
      <c r="AX53" s="78"/>
      <c r="AY53" s="53"/>
      <c r="AZ53" s="53"/>
      <c r="BA53" s="131"/>
      <c r="BB53" s="134"/>
      <c r="BC53" s="53"/>
      <c r="BD53" s="78"/>
      <c r="BE53" s="78"/>
      <c r="BF53" s="53"/>
      <c r="BG53" s="53"/>
      <c r="BH53" s="53"/>
      <c r="BI53" s="53"/>
      <c r="BJ53" s="53"/>
      <c r="BK53" s="78"/>
      <c r="BL53" s="78"/>
      <c r="BM53" s="53"/>
      <c r="BN53" s="53"/>
      <c r="BO53" s="53"/>
      <c r="BP53" s="53"/>
      <c r="BQ53" s="53"/>
      <c r="BR53" s="78"/>
      <c r="BS53" s="78"/>
      <c r="BT53" s="53"/>
      <c r="BU53" s="53"/>
      <c r="BV53" s="53"/>
      <c r="BW53" s="53"/>
      <c r="BX53" s="53"/>
      <c r="BY53" s="85"/>
      <c r="BZ53" s="85"/>
      <c r="CA53" s="53"/>
      <c r="CB53" s="53"/>
      <c r="CC53" s="53"/>
      <c r="CD53" s="53"/>
      <c r="CE53" s="88"/>
    </row>
    <row r="54" spans="3:216" ht="17.100000000000001" customHeight="1" x14ac:dyDescent="0.2">
      <c r="C54" s="82"/>
      <c r="D54" s="677"/>
      <c r="E54" s="678"/>
      <c r="F54" s="679"/>
      <c r="G54" s="616"/>
      <c r="H54" s="414"/>
      <c r="I54" s="414"/>
      <c r="J54" s="415"/>
      <c r="K54" s="616"/>
      <c r="L54" s="414"/>
      <c r="M54" s="414"/>
      <c r="N54" s="415"/>
      <c r="O54" s="617"/>
      <c r="P54" s="475"/>
      <c r="Q54" s="475"/>
      <c r="R54" s="486"/>
      <c r="S54" s="652" t="str">
        <f>IF($S$16="","",$S$16)</f>
        <v/>
      </c>
      <c r="T54" s="653"/>
      <c r="U54" s="653"/>
      <c r="V54" s="654"/>
      <c r="W54" s="53"/>
      <c r="X54" s="53"/>
      <c r="Y54" s="53"/>
      <c r="Z54" s="53"/>
      <c r="AA54" s="53"/>
      <c r="AB54" s="78"/>
      <c r="AC54" s="78"/>
      <c r="AD54" s="53"/>
      <c r="AE54" s="53"/>
      <c r="AF54" s="53"/>
      <c r="AG54" s="53"/>
      <c r="AH54" s="53"/>
      <c r="AI54" s="78"/>
      <c r="AJ54" s="78"/>
      <c r="AK54" s="53"/>
      <c r="AL54" s="53"/>
      <c r="AM54" s="53"/>
      <c r="AN54" s="53"/>
      <c r="AO54" s="53"/>
      <c r="AP54" s="78"/>
      <c r="AQ54" s="78"/>
      <c r="AR54" s="77"/>
      <c r="AS54" s="53"/>
      <c r="AT54" s="53"/>
      <c r="AU54" s="53"/>
      <c r="AV54" s="53"/>
      <c r="AW54" s="78"/>
      <c r="AX54" s="78"/>
      <c r="AY54" s="53"/>
      <c r="AZ54" s="53"/>
      <c r="BA54" s="131"/>
      <c r="BB54" s="134"/>
      <c r="BC54" s="53"/>
      <c r="BD54" s="78"/>
      <c r="BE54" s="78"/>
      <c r="BF54" s="53"/>
      <c r="BG54" s="53"/>
      <c r="BH54" s="53"/>
      <c r="BI54" s="53"/>
      <c r="BJ54" s="53"/>
      <c r="BK54" s="78"/>
      <c r="BL54" s="78"/>
      <c r="BM54" s="53"/>
      <c r="BN54" s="53"/>
      <c r="BO54" s="53"/>
      <c r="BP54" s="53"/>
      <c r="BQ54" s="53"/>
      <c r="BR54" s="78"/>
      <c r="BS54" s="78"/>
      <c r="BT54" s="53"/>
      <c r="BU54" s="53"/>
      <c r="BV54" s="53"/>
      <c r="BW54" s="53"/>
      <c r="BX54" s="53"/>
      <c r="BY54" s="85"/>
      <c r="BZ54" s="85"/>
      <c r="CA54" s="53"/>
      <c r="CB54" s="53"/>
      <c r="CC54" s="53"/>
      <c r="CD54" s="53"/>
      <c r="CE54" s="88"/>
    </row>
    <row r="55" spans="3:216" ht="17.100000000000001" customHeight="1" x14ac:dyDescent="0.2">
      <c r="C55" s="82"/>
      <c r="D55" s="677" t="str">
        <f t="shared" si="2"/>
        <v/>
      </c>
      <c r="E55" s="678"/>
      <c r="F55" s="679"/>
      <c r="G55" s="616" t="str">
        <f>IF($G$17="","",$G$17)</f>
        <v/>
      </c>
      <c r="H55" s="414"/>
      <c r="I55" s="414"/>
      <c r="J55" s="415"/>
      <c r="K55" s="616" t="str">
        <f>IF($K$17="","",$K$17)</f>
        <v/>
      </c>
      <c r="L55" s="414"/>
      <c r="M55" s="414"/>
      <c r="N55" s="415"/>
      <c r="O55" s="617" t="str">
        <f>IF($O$17="","",$O$17)</f>
        <v/>
      </c>
      <c r="P55" s="475"/>
      <c r="Q55" s="475"/>
      <c r="R55" s="486"/>
      <c r="S55" s="652" t="str">
        <f>IF($S$17="","",$S$17)</f>
        <v/>
      </c>
      <c r="T55" s="653"/>
      <c r="U55" s="653"/>
      <c r="V55" s="654"/>
      <c r="W55" s="53"/>
      <c r="X55" s="53"/>
      <c r="Y55" s="53"/>
      <c r="Z55" s="53"/>
      <c r="AA55" s="53"/>
      <c r="AB55" s="78"/>
      <c r="AC55" s="78"/>
      <c r="AD55" s="53"/>
      <c r="AE55" s="53"/>
      <c r="AF55" s="53"/>
      <c r="AG55" s="53"/>
      <c r="AH55" s="53"/>
      <c r="AI55" s="78"/>
      <c r="AJ55" s="78"/>
      <c r="AK55" s="53"/>
      <c r="AL55" s="53"/>
      <c r="AM55" s="53"/>
      <c r="AN55" s="53"/>
      <c r="AO55" s="53"/>
      <c r="AP55" s="78"/>
      <c r="AQ55" s="78"/>
      <c r="AR55" s="77"/>
      <c r="AS55" s="53"/>
      <c r="AT55" s="53"/>
      <c r="AU55" s="53"/>
      <c r="AV55" s="53"/>
      <c r="AW55" s="78"/>
      <c r="AX55" s="78"/>
      <c r="AY55" s="53"/>
      <c r="AZ55" s="53"/>
      <c r="BA55" s="131"/>
      <c r="BB55" s="134"/>
      <c r="BC55" s="53"/>
      <c r="BD55" s="78"/>
      <c r="BE55" s="78"/>
      <c r="BF55" s="53"/>
      <c r="BG55" s="53"/>
      <c r="BH55" s="53"/>
      <c r="BI55" s="53"/>
      <c r="BJ55" s="53"/>
      <c r="BK55" s="78"/>
      <c r="BL55" s="78"/>
      <c r="BM55" s="53"/>
      <c r="BN55" s="53"/>
      <c r="BO55" s="53"/>
      <c r="BP55" s="53"/>
      <c r="BQ55" s="53"/>
      <c r="BR55" s="78"/>
      <c r="BS55" s="78"/>
      <c r="BT55" s="53"/>
      <c r="BU55" s="53"/>
      <c r="BV55" s="53"/>
      <c r="BW55" s="53"/>
      <c r="BX55" s="53"/>
      <c r="BY55" s="85"/>
      <c r="BZ55" s="85"/>
      <c r="CA55" s="53"/>
      <c r="CB55" s="53"/>
      <c r="CC55" s="53"/>
      <c r="CD55" s="53"/>
      <c r="CE55" s="88"/>
    </row>
    <row r="56" spans="3:216" ht="17.100000000000001" customHeight="1" x14ac:dyDescent="0.2">
      <c r="C56" s="82"/>
      <c r="D56" s="677" t="str">
        <f t="shared" si="2"/>
        <v/>
      </c>
      <c r="E56" s="678"/>
      <c r="F56" s="679"/>
      <c r="G56" s="616" t="str">
        <f>IF($G$18="","",$G$18)</f>
        <v/>
      </c>
      <c r="H56" s="414"/>
      <c r="I56" s="414"/>
      <c r="J56" s="415"/>
      <c r="K56" s="616" t="str">
        <f>IF($K$18="","",$K$18)</f>
        <v/>
      </c>
      <c r="L56" s="414"/>
      <c r="M56" s="414"/>
      <c r="N56" s="415"/>
      <c r="O56" s="617" t="str">
        <f>IF($O$18="","",$O$18)</f>
        <v/>
      </c>
      <c r="P56" s="475"/>
      <c r="Q56" s="475"/>
      <c r="R56" s="486"/>
      <c r="S56" s="652" t="str">
        <f>IF($S$18="","",$S$18)</f>
        <v/>
      </c>
      <c r="T56" s="653"/>
      <c r="U56" s="653"/>
      <c r="V56" s="654"/>
      <c r="W56" s="53"/>
      <c r="X56" s="53"/>
      <c r="Y56" s="53"/>
      <c r="Z56" s="53"/>
      <c r="AA56" s="53"/>
      <c r="AB56" s="78"/>
      <c r="AC56" s="78"/>
      <c r="AD56" s="53"/>
      <c r="AE56" s="53"/>
      <c r="AF56" s="53"/>
      <c r="AG56" s="53"/>
      <c r="AH56" s="53"/>
      <c r="AI56" s="78"/>
      <c r="AJ56" s="78"/>
      <c r="AK56" s="53"/>
      <c r="AL56" s="53"/>
      <c r="AM56" s="53"/>
      <c r="AN56" s="53"/>
      <c r="AO56" s="53"/>
      <c r="AP56" s="78"/>
      <c r="AQ56" s="78"/>
      <c r="AR56" s="77"/>
      <c r="AS56" s="53"/>
      <c r="AT56" s="53"/>
      <c r="AU56" s="53"/>
      <c r="AV56" s="53"/>
      <c r="AW56" s="78"/>
      <c r="AX56" s="78"/>
      <c r="AY56" s="53"/>
      <c r="AZ56" s="53"/>
      <c r="BA56" s="131"/>
      <c r="BB56" s="134"/>
      <c r="BC56" s="53"/>
      <c r="BD56" s="78"/>
      <c r="BE56" s="78"/>
      <c r="BF56" s="53"/>
      <c r="BG56" s="53"/>
      <c r="BH56" s="53"/>
      <c r="BI56" s="53"/>
      <c r="BJ56" s="53"/>
      <c r="BK56" s="78"/>
      <c r="BL56" s="78"/>
      <c r="BM56" s="53"/>
      <c r="BN56" s="53"/>
      <c r="BO56" s="53"/>
      <c r="BP56" s="53"/>
      <c r="BQ56" s="53"/>
      <c r="BR56" s="78"/>
      <c r="BS56" s="78"/>
      <c r="BT56" s="53"/>
      <c r="BU56" s="53"/>
      <c r="BV56" s="53"/>
      <c r="BW56" s="53"/>
      <c r="BX56" s="53"/>
      <c r="BY56" s="85"/>
      <c r="BZ56" s="85"/>
      <c r="CA56" s="53"/>
      <c r="CB56" s="53"/>
      <c r="CC56" s="53"/>
      <c r="CD56" s="53"/>
      <c r="CE56" s="88"/>
    </row>
    <row r="57" spans="3:216" ht="17.100000000000001" customHeight="1" x14ac:dyDescent="0.2">
      <c r="C57" s="82"/>
      <c r="D57" s="677" t="str">
        <f t="shared" si="2"/>
        <v/>
      </c>
      <c r="E57" s="678"/>
      <c r="F57" s="679"/>
      <c r="G57" s="616" t="str">
        <f>IF($G$19="","",$G$19)</f>
        <v/>
      </c>
      <c r="H57" s="414"/>
      <c r="I57" s="414"/>
      <c r="J57" s="415"/>
      <c r="K57" s="616" t="str">
        <f>IF($K$19="","",$K$19)</f>
        <v/>
      </c>
      <c r="L57" s="414"/>
      <c r="M57" s="414"/>
      <c r="N57" s="415"/>
      <c r="O57" s="617" t="str">
        <f>IF($O$19="","",$O$19)</f>
        <v/>
      </c>
      <c r="P57" s="475"/>
      <c r="Q57" s="475"/>
      <c r="R57" s="486"/>
      <c r="S57" s="652" t="str">
        <f>IF($S$19="","",$S$19)</f>
        <v/>
      </c>
      <c r="T57" s="653"/>
      <c r="U57" s="653"/>
      <c r="V57" s="654"/>
      <c r="W57" s="53"/>
      <c r="X57" s="53"/>
      <c r="Y57" s="53"/>
      <c r="Z57" s="53"/>
      <c r="AA57" s="53"/>
      <c r="AB57" s="78"/>
      <c r="AC57" s="78"/>
      <c r="AD57" s="53"/>
      <c r="AE57" s="53"/>
      <c r="AF57" s="53"/>
      <c r="AG57" s="53"/>
      <c r="AH57" s="53"/>
      <c r="AI57" s="78"/>
      <c r="AJ57" s="78"/>
      <c r="AK57" s="53"/>
      <c r="AL57" s="53"/>
      <c r="AM57" s="53"/>
      <c r="AN57" s="53"/>
      <c r="AO57" s="53"/>
      <c r="AP57" s="78"/>
      <c r="AQ57" s="78"/>
      <c r="AR57" s="77"/>
      <c r="AS57" s="53"/>
      <c r="AT57" s="53"/>
      <c r="AU57" s="53"/>
      <c r="AV57" s="53"/>
      <c r="AW57" s="78"/>
      <c r="AX57" s="78"/>
      <c r="AY57" s="53"/>
      <c r="AZ57" s="53"/>
      <c r="BA57" s="131"/>
      <c r="BB57" s="134"/>
      <c r="BC57" s="53"/>
      <c r="BD57" s="78"/>
      <c r="BE57" s="78"/>
      <c r="BF57" s="53"/>
      <c r="BG57" s="53"/>
      <c r="BH57" s="53"/>
      <c r="BI57" s="53"/>
      <c r="BJ57" s="53"/>
      <c r="BK57" s="78"/>
      <c r="BL57" s="78"/>
      <c r="BM57" s="53"/>
      <c r="BN57" s="53"/>
      <c r="BO57" s="53"/>
      <c r="BP57" s="53"/>
      <c r="BQ57" s="53"/>
      <c r="BR57" s="78"/>
      <c r="BS57" s="78"/>
      <c r="BT57" s="53"/>
      <c r="BU57" s="53"/>
      <c r="BV57" s="53"/>
      <c r="BW57" s="53"/>
      <c r="BX57" s="53"/>
      <c r="BY57" s="85"/>
      <c r="BZ57" s="85"/>
      <c r="CA57" s="53"/>
      <c r="CB57" s="53"/>
      <c r="CC57" s="53"/>
      <c r="CD57" s="53"/>
      <c r="CE57" s="88"/>
    </row>
    <row r="58" spans="3:216" ht="17.100000000000001" customHeight="1" x14ac:dyDescent="0.2">
      <c r="C58" s="82"/>
      <c r="D58" s="677" t="str">
        <f t="shared" si="2"/>
        <v/>
      </c>
      <c r="E58" s="678"/>
      <c r="F58" s="679"/>
      <c r="G58" s="616" t="str">
        <f>IF($G$20="","",$G$20)</f>
        <v/>
      </c>
      <c r="H58" s="414"/>
      <c r="I58" s="414"/>
      <c r="J58" s="415"/>
      <c r="K58" s="616" t="str">
        <f>IF($K$20="","",$K$20)</f>
        <v/>
      </c>
      <c r="L58" s="414"/>
      <c r="M58" s="414"/>
      <c r="N58" s="415"/>
      <c r="O58" s="617" t="str">
        <f>IF($O$20="","",$O$20)</f>
        <v/>
      </c>
      <c r="P58" s="475"/>
      <c r="Q58" s="475"/>
      <c r="R58" s="486"/>
      <c r="S58" s="652" t="str">
        <f>IF($S$20="","",$S$20)</f>
        <v/>
      </c>
      <c r="T58" s="653"/>
      <c r="U58" s="653"/>
      <c r="V58" s="654"/>
      <c r="W58" s="53"/>
      <c r="X58" s="53"/>
      <c r="Y58" s="53"/>
      <c r="Z58" s="53"/>
      <c r="AA58" s="53"/>
      <c r="AB58" s="78"/>
      <c r="AC58" s="78"/>
      <c r="AD58" s="53"/>
      <c r="AE58" s="53"/>
      <c r="AF58" s="53"/>
      <c r="AG58" s="53"/>
      <c r="AH58" s="53"/>
      <c r="AI58" s="78"/>
      <c r="AJ58" s="78"/>
      <c r="AK58" s="53"/>
      <c r="AL58" s="53"/>
      <c r="AM58" s="53"/>
      <c r="AN58" s="53"/>
      <c r="AO58" s="53"/>
      <c r="AP58" s="78"/>
      <c r="AQ58" s="78"/>
      <c r="AR58" s="77"/>
      <c r="AS58" s="53"/>
      <c r="AT58" s="53"/>
      <c r="AU58" s="53"/>
      <c r="AV58" s="53"/>
      <c r="AW58" s="78"/>
      <c r="AX58" s="78"/>
      <c r="AY58" s="53"/>
      <c r="AZ58" s="53"/>
      <c r="BA58" s="131"/>
      <c r="BB58" s="134"/>
      <c r="BC58" s="53"/>
      <c r="BD58" s="78"/>
      <c r="BE58" s="78"/>
      <c r="BF58" s="53"/>
      <c r="BG58" s="53"/>
      <c r="BH58" s="53"/>
      <c r="BI58" s="53"/>
      <c r="BJ58" s="53"/>
      <c r="BK58" s="78"/>
      <c r="BL58" s="78"/>
      <c r="BM58" s="53"/>
      <c r="BN58" s="53"/>
      <c r="BO58" s="53"/>
      <c r="BP58" s="53"/>
      <c r="BQ58" s="53"/>
      <c r="BR58" s="78"/>
      <c r="BS58" s="78"/>
      <c r="BT58" s="53"/>
      <c r="BU58" s="53"/>
      <c r="BV58" s="53"/>
      <c r="BW58" s="53"/>
      <c r="BX58" s="53"/>
      <c r="BY58" s="85"/>
      <c r="BZ58" s="85"/>
      <c r="CA58" s="53"/>
      <c r="CB58" s="53"/>
      <c r="CC58" s="53"/>
      <c r="CD58" s="53"/>
      <c r="CE58" s="88"/>
    </row>
    <row r="59" spans="3:216" ht="17.100000000000001" customHeight="1" x14ac:dyDescent="0.2">
      <c r="C59" s="82"/>
      <c r="D59" s="677" t="str">
        <f t="shared" si="2"/>
        <v/>
      </c>
      <c r="E59" s="678"/>
      <c r="F59" s="679"/>
      <c r="G59" s="616" t="str">
        <f>IF($G$21="","",$G$21)</f>
        <v/>
      </c>
      <c r="H59" s="414"/>
      <c r="I59" s="414"/>
      <c r="J59" s="415"/>
      <c r="K59" s="616" t="str">
        <f>IF($K$21="","",$K$21)</f>
        <v/>
      </c>
      <c r="L59" s="414"/>
      <c r="M59" s="414"/>
      <c r="N59" s="415"/>
      <c r="O59" s="617" t="str">
        <f>IF($O$21="","",$O$21)</f>
        <v/>
      </c>
      <c r="P59" s="475"/>
      <c r="Q59" s="475"/>
      <c r="R59" s="486"/>
      <c r="S59" s="652" t="str">
        <f>IF($S$21="","",$S$21)</f>
        <v/>
      </c>
      <c r="T59" s="653"/>
      <c r="U59" s="653"/>
      <c r="V59" s="654"/>
      <c r="W59" s="53"/>
      <c r="X59" s="53"/>
      <c r="Y59" s="53"/>
      <c r="Z59" s="53"/>
      <c r="AA59" s="53"/>
      <c r="AB59" s="78"/>
      <c r="AC59" s="78"/>
      <c r="AD59" s="53"/>
      <c r="AE59" s="53"/>
      <c r="AF59" s="53"/>
      <c r="AG59" s="53"/>
      <c r="AH59" s="53"/>
      <c r="AI59" s="78"/>
      <c r="AJ59" s="78"/>
      <c r="AK59" s="53"/>
      <c r="AL59" s="53"/>
      <c r="AM59" s="53"/>
      <c r="AN59" s="53"/>
      <c r="AO59" s="53"/>
      <c r="AP59" s="78"/>
      <c r="AQ59" s="78"/>
      <c r="AR59" s="77"/>
      <c r="AS59" s="53"/>
      <c r="AT59" s="53"/>
      <c r="AU59" s="53"/>
      <c r="AV59" s="53"/>
      <c r="AW59" s="78"/>
      <c r="AX59" s="78"/>
      <c r="AY59" s="53"/>
      <c r="AZ59" s="53"/>
      <c r="BA59" s="131"/>
      <c r="BB59" s="134"/>
      <c r="BC59" s="53"/>
      <c r="BD59" s="78"/>
      <c r="BE59" s="78"/>
      <c r="BF59" s="53"/>
      <c r="BG59" s="53"/>
      <c r="BH59" s="53"/>
      <c r="BI59" s="53"/>
      <c r="BJ59" s="53"/>
      <c r="BK59" s="78"/>
      <c r="BL59" s="78"/>
      <c r="BM59" s="53"/>
      <c r="BN59" s="53"/>
      <c r="BO59" s="53"/>
      <c r="BP59" s="53"/>
      <c r="BQ59" s="53"/>
      <c r="BR59" s="78"/>
      <c r="BS59" s="78"/>
      <c r="BT59" s="53"/>
      <c r="BU59" s="53"/>
      <c r="BV59" s="53"/>
      <c r="BW59" s="53"/>
      <c r="BX59" s="53"/>
      <c r="BY59" s="85"/>
      <c r="BZ59" s="85"/>
      <c r="CA59" s="53"/>
      <c r="CB59" s="53"/>
      <c r="CC59" s="53"/>
      <c r="CD59" s="53"/>
      <c r="CE59" s="88"/>
    </row>
    <row r="60" spans="3:216" ht="9.9499999999999993" customHeight="1" x14ac:dyDescent="0.2">
      <c r="G60" s="94"/>
      <c r="H60" s="94"/>
      <c r="I60" s="94"/>
      <c r="J60" s="94"/>
      <c r="K60" s="94"/>
      <c r="L60" s="94"/>
      <c r="M60" s="94"/>
      <c r="N60" s="94"/>
      <c r="O60" s="94"/>
      <c r="P60" s="94"/>
      <c r="Q60" s="94"/>
      <c r="R60" s="94"/>
      <c r="CD60" s="37"/>
      <c r="CE60" s="37"/>
    </row>
    <row r="61" spans="3:216" ht="17.100000000000001" customHeight="1" x14ac:dyDescent="0.2">
      <c r="C61" s="692" t="s">
        <v>97</v>
      </c>
      <c r="D61" s="685" t="s">
        <v>29</v>
      </c>
      <c r="E61" s="627"/>
      <c r="F61" s="628"/>
      <c r="G61" s="634" t="str">
        <f>G5</f>
        <v>LAST NAME</v>
      </c>
      <c r="H61" s="635"/>
      <c r="I61" s="635"/>
      <c r="J61" s="636"/>
      <c r="K61" s="620" t="str">
        <f>K5</f>
        <v>FIRST NAME</v>
      </c>
      <c r="L61" s="620"/>
      <c r="M61" s="620"/>
      <c r="N61" s="621"/>
      <c r="O61" s="626" t="str">
        <f>O5</f>
        <v>RELATIVE SENIORITY (MAY NOT BE CURRENT)</v>
      </c>
      <c r="P61" s="627"/>
      <c r="Q61" s="627"/>
      <c r="R61" s="628"/>
      <c r="S61" s="626" t="str">
        <f>S5</f>
        <v>TASKS</v>
      </c>
      <c r="T61" s="655"/>
      <c r="U61" s="655"/>
      <c r="V61" s="668"/>
      <c r="W61" s="22" t="s">
        <v>13</v>
      </c>
      <c r="X61" s="16"/>
      <c r="Y61" s="16"/>
      <c r="Z61" s="16"/>
      <c r="AA61" s="16"/>
      <c r="AB61" s="16"/>
      <c r="AC61" s="16"/>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27"/>
      <c r="BB61" s="25" t="s">
        <v>14</v>
      </c>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4"/>
      <c r="CE61" s="4"/>
      <c r="CF61" s="19"/>
    </row>
    <row r="62" spans="3:216" ht="17.100000000000001" customHeight="1" x14ac:dyDescent="0.2">
      <c r="C62" s="693"/>
      <c r="D62" s="629"/>
      <c r="E62" s="686"/>
      <c r="F62" s="630"/>
      <c r="G62" s="637" t="s">
        <v>24</v>
      </c>
      <c r="H62" s="638"/>
      <c r="I62" s="638"/>
      <c r="J62" s="639"/>
      <c r="K62" s="622"/>
      <c r="L62" s="622"/>
      <c r="M62" s="622"/>
      <c r="N62" s="623"/>
      <c r="O62" s="629"/>
      <c r="P62" s="394"/>
      <c r="Q62" s="394"/>
      <c r="R62" s="630"/>
      <c r="S62" s="669"/>
      <c r="T62" s="670"/>
      <c r="U62" s="670"/>
      <c r="V62" s="671"/>
      <c r="W62" s="23" t="s">
        <v>23</v>
      </c>
      <c r="X62" s="23" t="s">
        <v>23</v>
      </c>
      <c r="Y62" s="23" t="s">
        <v>19</v>
      </c>
      <c r="Z62" s="23" t="s">
        <v>20</v>
      </c>
      <c r="AA62" s="23" t="s">
        <v>21</v>
      </c>
      <c r="AB62" s="23" t="s">
        <v>20</v>
      </c>
      <c r="AC62" s="23" t="s">
        <v>22</v>
      </c>
      <c r="AD62" s="23" t="s">
        <v>23</v>
      </c>
      <c r="AE62" s="23" t="s">
        <v>23</v>
      </c>
      <c r="AF62" s="23" t="s">
        <v>19</v>
      </c>
      <c r="AG62" s="23" t="s">
        <v>20</v>
      </c>
      <c r="AH62" s="23" t="s">
        <v>21</v>
      </c>
      <c r="AI62" s="23" t="s">
        <v>20</v>
      </c>
      <c r="AJ62" s="23" t="s">
        <v>105</v>
      </c>
      <c r="AK62" s="23" t="s">
        <v>23</v>
      </c>
      <c r="AL62" s="23" t="s">
        <v>23</v>
      </c>
      <c r="AM62" s="23" t="s">
        <v>19</v>
      </c>
      <c r="AN62" s="23" t="s">
        <v>20</v>
      </c>
      <c r="AO62" s="23" t="s">
        <v>21</v>
      </c>
      <c r="AP62" s="23" t="s">
        <v>20</v>
      </c>
      <c r="AQ62" s="23" t="s">
        <v>22</v>
      </c>
      <c r="AR62" s="23" t="s">
        <v>23</v>
      </c>
      <c r="AS62" s="23" t="s">
        <v>23</v>
      </c>
      <c r="AT62" s="23" t="s">
        <v>19</v>
      </c>
      <c r="AU62" s="23" t="s">
        <v>20</v>
      </c>
      <c r="AV62" s="24" t="s">
        <v>21</v>
      </c>
      <c r="AW62" s="23" t="s">
        <v>20</v>
      </c>
      <c r="AX62" s="24" t="s">
        <v>105</v>
      </c>
      <c r="AY62" s="24" t="s">
        <v>23</v>
      </c>
      <c r="AZ62" s="24" t="s">
        <v>23</v>
      </c>
      <c r="BA62" s="29" t="s">
        <v>19</v>
      </c>
      <c r="BB62" s="23" t="s">
        <v>20</v>
      </c>
      <c r="BC62" s="23" t="s">
        <v>21</v>
      </c>
      <c r="BD62" s="23" t="s">
        <v>20</v>
      </c>
      <c r="BE62" s="23" t="s">
        <v>22</v>
      </c>
      <c r="BF62" s="23" t="s">
        <v>23</v>
      </c>
      <c r="BG62" s="23" t="s">
        <v>23</v>
      </c>
      <c r="BH62" s="23" t="s">
        <v>19</v>
      </c>
      <c r="BI62" s="23" t="s">
        <v>20</v>
      </c>
      <c r="BJ62" s="23" t="s">
        <v>21</v>
      </c>
      <c r="BK62" s="23" t="s">
        <v>20</v>
      </c>
      <c r="BL62" s="23" t="s">
        <v>105</v>
      </c>
      <c r="BM62" s="23" t="s">
        <v>23</v>
      </c>
      <c r="BN62" s="23" t="s">
        <v>23</v>
      </c>
      <c r="BO62" s="23" t="s">
        <v>19</v>
      </c>
      <c r="BP62" s="23" t="s">
        <v>20</v>
      </c>
      <c r="BQ62" s="23" t="s">
        <v>21</v>
      </c>
      <c r="BR62" s="23" t="s">
        <v>20</v>
      </c>
      <c r="BS62" s="23" t="s">
        <v>22</v>
      </c>
      <c r="BT62" s="23" t="s">
        <v>23</v>
      </c>
      <c r="BU62" s="23" t="s">
        <v>23</v>
      </c>
      <c r="BV62" s="23" t="s">
        <v>19</v>
      </c>
      <c r="BW62" s="23" t="s">
        <v>20</v>
      </c>
      <c r="BX62" s="23" t="s">
        <v>21</v>
      </c>
      <c r="BY62" s="23" t="s">
        <v>20</v>
      </c>
      <c r="BZ62" s="23" t="s">
        <v>105</v>
      </c>
      <c r="CA62" s="23" t="s">
        <v>23</v>
      </c>
      <c r="CB62" s="23" t="s">
        <v>23</v>
      </c>
      <c r="CC62" s="23" t="s">
        <v>19</v>
      </c>
      <c r="CD62" s="23" t="s">
        <v>20</v>
      </c>
      <c r="CE62" s="23" t="s">
        <v>21</v>
      </c>
      <c r="CF62" s="23" t="s">
        <v>20</v>
      </c>
    </row>
    <row r="63" spans="3:216" ht="17.100000000000001" customHeight="1" thickBot="1" x14ac:dyDescent="0.25">
      <c r="C63" s="694"/>
      <c r="D63" s="631"/>
      <c r="E63" s="632"/>
      <c r="F63" s="633"/>
      <c r="G63" s="640"/>
      <c r="H63" s="641"/>
      <c r="I63" s="641"/>
      <c r="J63" s="642"/>
      <c r="K63" s="624"/>
      <c r="L63" s="624"/>
      <c r="M63" s="624"/>
      <c r="N63" s="625"/>
      <c r="O63" s="631"/>
      <c r="P63" s="632"/>
      <c r="Q63" s="632"/>
      <c r="R63" s="633"/>
      <c r="S63" s="672"/>
      <c r="T63" s="673"/>
      <c r="U63" s="673"/>
      <c r="V63" s="674"/>
      <c r="W63" s="31">
        <v>1</v>
      </c>
      <c r="X63" s="31">
        <v>2</v>
      </c>
      <c r="Y63" s="31">
        <v>3</v>
      </c>
      <c r="Z63" s="31">
        <v>4</v>
      </c>
      <c r="AA63" s="31">
        <v>5</v>
      </c>
      <c r="AB63" s="31">
        <v>6</v>
      </c>
      <c r="AC63" s="31">
        <v>7</v>
      </c>
      <c r="AD63" s="31">
        <v>8</v>
      </c>
      <c r="AE63" s="31">
        <v>9</v>
      </c>
      <c r="AF63" s="31">
        <v>10</v>
      </c>
      <c r="AG63" s="31">
        <v>11</v>
      </c>
      <c r="AH63" s="31">
        <v>12</v>
      </c>
      <c r="AI63" s="31">
        <v>13</v>
      </c>
      <c r="AJ63" s="31">
        <v>14</v>
      </c>
      <c r="AK63" s="31">
        <v>15</v>
      </c>
      <c r="AL63" s="31">
        <v>16</v>
      </c>
      <c r="AM63" s="31">
        <v>17</v>
      </c>
      <c r="AN63" s="31">
        <v>18</v>
      </c>
      <c r="AO63" s="31">
        <v>19</v>
      </c>
      <c r="AP63" s="31">
        <v>20</v>
      </c>
      <c r="AQ63" s="31">
        <v>21</v>
      </c>
      <c r="AR63" s="31">
        <v>22</v>
      </c>
      <c r="AS63" s="31">
        <v>23</v>
      </c>
      <c r="AT63" s="31">
        <v>24</v>
      </c>
      <c r="AU63" s="31">
        <v>25</v>
      </c>
      <c r="AV63" s="31">
        <v>26</v>
      </c>
      <c r="AW63" s="31">
        <v>27</v>
      </c>
      <c r="AX63" s="31">
        <v>28</v>
      </c>
      <c r="AY63" s="31">
        <v>29</v>
      </c>
      <c r="AZ63" s="31">
        <v>30</v>
      </c>
      <c r="BA63" s="32">
        <v>31</v>
      </c>
      <c r="BB63" s="33">
        <v>1</v>
      </c>
      <c r="BC63" s="31">
        <v>2</v>
      </c>
      <c r="BD63" s="31">
        <v>3</v>
      </c>
      <c r="BE63" s="31">
        <v>4</v>
      </c>
      <c r="BF63" s="31">
        <v>5</v>
      </c>
      <c r="BG63" s="31">
        <v>6</v>
      </c>
      <c r="BH63" s="31">
        <v>7</v>
      </c>
      <c r="BI63" s="31">
        <v>8</v>
      </c>
      <c r="BJ63" s="31">
        <v>9</v>
      </c>
      <c r="BK63" s="31">
        <v>10</v>
      </c>
      <c r="BL63" s="31">
        <v>11</v>
      </c>
      <c r="BM63" s="31">
        <v>12</v>
      </c>
      <c r="BN63" s="31">
        <v>13</v>
      </c>
      <c r="BO63" s="31">
        <v>14</v>
      </c>
      <c r="BP63" s="31">
        <v>15</v>
      </c>
      <c r="BQ63" s="31">
        <v>16</v>
      </c>
      <c r="BR63" s="31">
        <v>17</v>
      </c>
      <c r="BS63" s="31">
        <v>18</v>
      </c>
      <c r="BT63" s="31">
        <v>19</v>
      </c>
      <c r="BU63" s="31">
        <v>20</v>
      </c>
      <c r="BV63" s="31">
        <v>21</v>
      </c>
      <c r="BW63" s="31">
        <v>22</v>
      </c>
      <c r="BX63" s="31">
        <v>23</v>
      </c>
      <c r="BY63" s="31">
        <v>24</v>
      </c>
      <c r="BZ63" s="31">
        <v>25</v>
      </c>
      <c r="CA63" s="31">
        <v>26</v>
      </c>
      <c r="CB63" s="31">
        <v>27</v>
      </c>
      <c r="CC63" s="31">
        <v>28</v>
      </c>
      <c r="CD63" s="31">
        <v>29</v>
      </c>
      <c r="CE63" s="31">
        <v>30</v>
      </c>
      <c r="CF63" s="31">
        <v>31</v>
      </c>
      <c r="CG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row>
    <row r="64" spans="3:216" ht="17.100000000000001" customHeight="1" x14ac:dyDescent="0.2">
      <c r="C64" s="74"/>
      <c r="D64" s="680" t="str">
        <f t="shared" ref="D64:D77" si="3">IF(OR(D8=0,D8=""),"",IF((INT(D46+100+0.5)-INT(C64*100+0.5))/100=0,"0",(INT(D46*100+0.5)-INT(C64*100+0.5))/100))</f>
        <v/>
      </c>
      <c r="E64" s="681"/>
      <c r="F64" s="682"/>
      <c r="G64" s="618" t="str">
        <f>IF($G$8="","",$G$8)</f>
        <v/>
      </c>
      <c r="H64" s="463"/>
      <c r="I64" s="463"/>
      <c r="J64" s="464"/>
      <c r="K64" s="618" t="str">
        <f>IF($K$8="","",$K$8)</f>
        <v/>
      </c>
      <c r="L64" s="463"/>
      <c r="M64" s="463"/>
      <c r="N64" s="464"/>
      <c r="O64" s="619" t="str">
        <f>IF($O$8="","",$O$8)</f>
        <v/>
      </c>
      <c r="P64" s="449"/>
      <c r="Q64" s="449"/>
      <c r="R64" s="450"/>
      <c r="S64" s="663" t="str">
        <f>IF($S$8="","",$S$8)</f>
        <v/>
      </c>
      <c r="T64" s="664"/>
      <c r="U64" s="664"/>
      <c r="V64" s="665"/>
      <c r="W64" s="76"/>
      <c r="X64" s="76"/>
      <c r="Y64" s="75"/>
      <c r="Z64" s="73"/>
      <c r="AA64" s="73"/>
      <c r="AB64" s="73"/>
      <c r="AC64" s="73"/>
      <c r="AD64" s="76"/>
      <c r="AE64" s="76"/>
      <c r="AF64" s="73"/>
      <c r="AG64" s="73"/>
      <c r="AH64" s="73"/>
      <c r="AI64" s="73"/>
      <c r="AJ64" s="73"/>
      <c r="AK64" s="76"/>
      <c r="AL64" s="76"/>
      <c r="AM64" s="73"/>
      <c r="AN64" s="73"/>
      <c r="AO64" s="73"/>
      <c r="AP64" s="73"/>
      <c r="AQ64" s="73"/>
      <c r="AR64" s="76"/>
      <c r="AS64" s="76"/>
      <c r="AT64" s="73"/>
      <c r="AU64" s="73"/>
      <c r="AV64" s="73"/>
      <c r="AW64" s="73"/>
      <c r="AX64" s="73"/>
      <c r="AY64" s="76"/>
      <c r="AZ64" s="76"/>
      <c r="BA64" s="129"/>
      <c r="BB64" s="132"/>
      <c r="BC64" s="73"/>
      <c r="BD64" s="73"/>
      <c r="BE64" s="73"/>
      <c r="BF64" s="76"/>
      <c r="BG64" s="76"/>
      <c r="BH64" s="75"/>
      <c r="BI64" s="73"/>
      <c r="BJ64" s="73"/>
      <c r="BK64" s="73"/>
      <c r="BL64" s="73"/>
      <c r="BM64" s="76"/>
      <c r="BN64" s="76"/>
      <c r="BO64" s="73"/>
      <c r="BP64" s="73"/>
      <c r="BQ64" s="73"/>
      <c r="BR64" s="73"/>
      <c r="BS64" s="73"/>
      <c r="BT64" s="76"/>
      <c r="BU64" s="76"/>
      <c r="BV64" s="73"/>
      <c r="BW64" s="73"/>
      <c r="BX64" s="73"/>
      <c r="BY64" s="73"/>
      <c r="BZ64" s="73"/>
      <c r="CA64" s="81"/>
      <c r="CB64" s="81"/>
      <c r="CC64" s="73"/>
      <c r="CD64" s="73"/>
      <c r="CE64" s="73"/>
      <c r="CF64" s="73"/>
      <c r="CG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row>
    <row r="65" spans="3:216" ht="17.100000000000001" customHeight="1" x14ac:dyDescent="0.2">
      <c r="C65" s="82"/>
      <c r="D65" s="677" t="str">
        <f t="shared" si="3"/>
        <v/>
      </c>
      <c r="E65" s="678"/>
      <c r="F65" s="679"/>
      <c r="G65" s="616" t="str">
        <f>IF($G$9="","",$G$9)</f>
        <v/>
      </c>
      <c r="H65" s="414"/>
      <c r="I65" s="414"/>
      <c r="J65" s="415"/>
      <c r="K65" s="616" t="str">
        <f>IF($K$9="","",$K$9)</f>
        <v/>
      </c>
      <c r="L65" s="414"/>
      <c r="M65" s="414"/>
      <c r="N65" s="415"/>
      <c r="O65" s="617" t="str">
        <f>IF($O$9="","",$O$9)</f>
        <v/>
      </c>
      <c r="P65" s="475"/>
      <c r="Q65" s="475"/>
      <c r="R65" s="486"/>
      <c r="S65" s="652" t="str">
        <f>IF($S$9="","",$S$9)</f>
        <v/>
      </c>
      <c r="T65" s="653"/>
      <c r="U65" s="653"/>
      <c r="V65" s="654"/>
      <c r="W65" s="78"/>
      <c r="X65" s="78"/>
      <c r="Y65" s="77"/>
      <c r="Z65" s="53"/>
      <c r="AA65" s="53"/>
      <c r="AB65" s="53"/>
      <c r="AC65" s="53"/>
      <c r="AD65" s="78"/>
      <c r="AE65" s="78"/>
      <c r="AF65" s="53"/>
      <c r="AG65" s="53"/>
      <c r="AH65" s="53"/>
      <c r="AI65" s="53"/>
      <c r="AJ65" s="53"/>
      <c r="AK65" s="78"/>
      <c r="AL65" s="78"/>
      <c r="AM65" s="53"/>
      <c r="AN65" s="53"/>
      <c r="AO65" s="53"/>
      <c r="AP65" s="53"/>
      <c r="AQ65" s="53"/>
      <c r="AR65" s="78"/>
      <c r="AS65" s="78"/>
      <c r="AT65" s="53"/>
      <c r="AU65" s="53"/>
      <c r="AV65" s="53"/>
      <c r="AW65" s="53"/>
      <c r="AX65" s="53"/>
      <c r="AY65" s="78"/>
      <c r="AZ65" s="78"/>
      <c r="BA65" s="130"/>
      <c r="BB65" s="133"/>
      <c r="BC65" s="53"/>
      <c r="BD65" s="53"/>
      <c r="BE65" s="53"/>
      <c r="BF65" s="78"/>
      <c r="BG65" s="78"/>
      <c r="BH65" s="77"/>
      <c r="BI65" s="53"/>
      <c r="BJ65" s="53"/>
      <c r="BK65" s="53"/>
      <c r="BL65" s="53"/>
      <c r="BM65" s="78"/>
      <c r="BN65" s="78"/>
      <c r="BO65" s="53"/>
      <c r="BP65" s="53"/>
      <c r="BQ65" s="53"/>
      <c r="BR65" s="53"/>
      <c r="BS65" s="53"/>
      <c r="BT65" s="78"/>
      <c r="BU65" s="78"/>
      <c r="BV65" s="53"/>
      <c r="BW65" s="53"/>
      <c r="BX65" s="53"/>
      <c r="BY65" s="53"/>
      <c r="BZ65" s="53"/>
      <c r="CA65" s="85"/>
      <c r="CB65" s="85"/>
      <c r="CC65" s="53"/>
      <c r="CD65" s="53"/>
      <c r="CE65" s="53"/>
      <c r="CF65" s="53"/>
      <c r="CG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row>
    <row r="66" spans="3:216" ht="17.100000000000001" customHeight="1" x14ac:dyDescent="0.2">
      <c r="C66" s="82"/>
      <c r="D66" s="677" t="str">
        <f t="shared" si="3"/>
        <v/>
      </c>
      <c r="E66" s="678"/>
      <c r="F66" s="679"/>
      <c r="G66" s="616" t="str">
        <f>IF($G$10="","",$G$10)</f>
        <v/>
      </c>
      <c r="H66" s="414"/>
      <c r="I66" s="414"/>
      <c r="J66" s="415"/>
      <c r="K66" s="616" t="str">
        <f>IF($K$10="","",$K$10)</f>
        <v/>
      </c>
      <c r="L66" s="414"/>
      <c r="M66" s="414"/>
      <c r="N66" s="415"/>
      <c r="O66" s="617" t="str">
        <f>IF($O$10="","",$O$10)</f>
        <v/>
      </c>
      <c r="P66" s="475"/>
      <c r="Q66" s="475"/>
      <c r="R66" s="486"/>
      <c r="S66" s="652" t="str">
        <f>IF($S$10="","",$S$10)</f>
        <v/>
      </c>
      <c r="T66" s="653"/>
      <c r="U66" s="653"/>
      <c r="V66" s="654"/>
      <c r="W66" s="78"/>
      <c r="X66" s="78"/>
      <c r="Y66" s="77"/>
      <c r="Z66" s="53"/>
      <c r="AA66" s="53"/>
      <c r="AB66" s="53"/>
      <c r="AC66" s="53"/>
      <c r="AD66" s="78"/>
      <c r="AE66" s="78"/>
      <c r="AF66" s="53"/>
      <c r="AG66" s="53"/>
      <c r="AH66" s="53"/>
      <c r="AI66" s="53"/>
      <c r="AJ66" s="53"/>
      <c r="AK66" s="78"/>
      <c r="AL66" s="78"/>
      <c r="AM66" s="53"/>
      <c r="AN66" s="53"/>
      <c r="AO66" s="53"/>
      <c r="AP66" s="53"/>
      <c r="AQ66" s="53"/>
      <c r="AR66" s="78"/>
      <c r="AS66" s="78"/>
      <c r="AT66" s="53"/>
      <c r="AU66" s="53"/>
      <c r="AV66" s="53"/>
      <c r="AW66" s="53"/>
      <c r="AX66" s="53"/>
      <c r="AY66" s="78"/>
      <c r="AZ66" s="78"/>
      <c r="BA66" s="130"/>
      <c r="BB66" s="133"/>
      <c r="BC66" s="53"/>
      <c r="BD66" s="53"/>
      <c r="BE66" s="53"/>
      <c r="BF66" s="78"/>
      <c r="BG66" s="78"/>
      <c r="BH66" s="77"/>
      <c r="BI66" s="53"/>
      <c r="BJ66" s="53"/>
      <c r="BK66" s="53"/>
      <c r="BL66" s="53"/>
      <c r="BM66" s="78"/>
      <c r="BN66" s="78"/>
      <c r="BO66" s="53"/>
      <c r="BP66" s="53"/>
      <c r="BQ66" s="53"/>
      <c r="BR66" s="53"/>
      <c r="BS66" s="53"/>
      <c r="BT66" s="78"/>
      <c r="BU66" s="78"/>
      <c r="BV66" s="53"/>
      <c r="BW66" s="53"/>
      <c r="BX66" s="53"/>
      <c r="BY66" s="53"/>
      <c r="BZ66" s="53"/>
      <c r="CA66" s="85"/>
      <c r="CB66" s="85"/>
      <c r="CC66" s="53"/>
      <c r="CD66" s="53"/>
      <c r="CE66" s="53"/>
      <c r="CF66" s="53"/>
      <c r="CG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row>
    <row r="67" spans="3:216" ht="17.100000000000001" customHeight="1" x14ac:dyDescent="0.2">
      <c r="C67" s="82"/>
      <c r="D67" s="677" t="str">
        <f t="shared" si="3"/>
        <v/>
      </c>
      <c r="E67" s="678"/>
      <c r="F67" s="679"/>
      <c r="G67" s="616" t="str">
        <f>IF($G$11="","",$G$11)</f>
        <v/>
      </c>
      <c r="H67" s="414"/>
      <c r="I67" s="414"/>
      <c r="J67" s="415"/>
      <c r="K67" s="616" t="str">
        <f>IF($K$11="","",$K$11)</f>
        <v/>
      </c>
      <c r="L67" s="414"/>
      <c r="M67" s="414"/>
      <c r="N67" s="415"/>
      <c r="O67" s="617" t="str">
        <f>IF($O$11="","",$O$11)</f>
        <v/>
      </c>
      <c r="P67" s="475"/>
      <c r="Q67" s="475"/>
      <c r="R67" s="486"/>
      <c r="S67" s="652" t="str">
        <f>IF($S$11="","",$S$11)</f>
        <v/>
      </c>
      <c r="T67" s="653"/>
      <c r="U67" s="653"/>
      <c r="V67" s="654"/>
      <c r="W67" s="78"/>
      <c r="X67" s="78"/>
      <c r="Y67" s="77"/>
      <c r="Z67" s="53"/>
      <c r="AA67" s="53"/>
      <c r="AB67" s="53"/>
      <c r="AC67" s="53"/>
      <c r="AD67" s="78"/>
      <c r="AE67" s="78"/>
      <c r="AF67" s="53"/>
      <c r="AG67" s="53"/>
      <c r="AH67" s="53"/>
      <c r="AI67" s="53"/>
      <c r="AJ67" s="53"/>
      <c r="AK67" s="78"/>
      <c r="AL67" s="78"/>
      <c r="AM67" s="53"/>
      <c r="AN67" s="53"/>
      <c r="AO67" s="53"/>
      <c r="AP67" s="53"/>
      <c r="AQ67" s="53"/>
      <c r="AR67" s="78"/>
      <c r="AS67" s="78"/>
      <c r="AT67" s="53"/>
      <c r="AU67" s="53"/>
      <c r="AV67" s="53"/>
      <c r="AW67" s="53"/>
      <c r="AX67" s="53"/>
      <c r="AY67" s="78"/>
      <c r="AZ67" s="78"/>
      <c r="BA67" s="130"/>
      <c r="BB67" s="97"/>
      <c r="BC67" s="53"/>
      <c r="BD67" s="53"/>
      <c r="BE67" s="53"/>
      <c r="BF67" s="78"/>
      <c r="BG67" s="78"/>
      <c r="BH67" s="77"/>
      <c r="BI67" s="53"/>
      <c r="BJ67" s="53"/>
      <c r="BK67" s="53"/>
      <c r="BL67" s="53"/>
      <c r="BM67" s="78"/>
      <c r="BN67" s="78"/>
      <c r="BO67" s="53"/>
      <c r="BP67" s="53"/>
      <c r="BQ67" s="53"/>
      <c r="BR67" s="53"/>
      <c r="BS67" s="53"/>
      <c r="BT67" s="78"/>
      <c r="BU67" s="78"/>
      <c r="BV67" s="53"/>
      <c r="BW67" s="53"/>
      <c r="BX67" s="53"/>
      <c r="BY67" s="53"/>
      <c r="BZ67" s="53"/>
      <c r="CA67" s="85"/>
      <c r="CB67" s="85"/>
      <c r="CC67" s="53"/>
      <c r="CD67" s="53"/>
      <c r="CE67" s="53"/>
      <c r="CF67" s="53"/>
      <c r="CG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row>
    <row r="68" spans="3:216" ht="17.100000000000001" customHeight="1" x14ac:dyDescent="0.2">
      <c r="C68" s="82"/>
      <c r="D68" s="677" t="str">
        <f t="shared" si="3"/>
        <v/>
      </c>
      <c r="E68" s="683"/>
      <c r="F68" s="684"/>
      <c r="G68" s="616" t="str">
        <f>IF($G$12="","",$G$12)</f>
        <v/>
      </c>
      <c r="H68" s="643"/>
      <c r="I68" s="643"/>
      <c r="J68" s="644"/>
      <c r="K68" s="616" t="str">
        <f>IF($K$12="","",$K$12)</f>
        <v/>
      </c>
      <c r="L68" s="643"/>
      <c r="M68" s="643"/>
      <c r="N68" s="644"/>
      <c r="O68" s="617" t="str">
        <f>IF($O$12="","",$O$12)</f>
        <v/>
      </c>
      <c r="P68" s="645"/>
      <c r="Q68" s="645"/>
      <c r="R68" s="646"/>
      <c r="S68" s="652" t="str">
        <f>IF($S$12="","",$S$12)</f>
        <v/>
      </c>
      <c r="T68" s="666"/>
      <c r="U68" s="666"/>
      <c r="V68" s="667"/>
      <c r="W68" s="78"/>
      <c r="X68" s="78"/>
      <c r="Y68" s="77"/>
      <c r="Z68" s="53"/>
      <c r="AA68" s="53"/>
      <c r="AB68" s="53"/>
      <c r="AC68" s="53"/>
      <c r="AD68" s="78"/>
      <c r="AE68" s="78"/>
      <c r="AF68" s="53"/>
      <c r="AG68" s="53"/>
      <c r="AH68" s="53"/>
      <c r="AI68" s="53"/>
      <c r="AJ68" s="53"/>
      <c r="AK68" s="78"/>
      <c r="AL68" s="78"/>
      <c r="AM68" s="53"/>
      <c r="AN68" s="53"/>
      <c r="AO68" s="53"/>
      <c r="AP68" s="53"/>
      <c r="AQ68" s="53"/>
      <c r="AR68" s="78"/>
      <c r="AS68" s="78"/>
      <c r="AT68" s="53"/>
      <c r="AU68" s="53"/>
      <c r="AV68" s="53"/>
      <c r="AW68" s="53"/>
      <c r="AX68" s="53"/>
      <c r="AY68" s="78"/>
      <c r="AZ68" s="78"/>
      <c r="BA68" s="131"/>
      <c r="BB68" s="134"/>
      <c r="BC68" s="53"/>
      <c r="BD68" s="53"/>
      <c r="BE68" s="53"/>
      <c r="BF68" s="78"/>
      <c r="BG68" s="78"/>
      <c r="BH68" s="77"/>
      <c r="BI68" s="53"/>
      <c r="BJ68" s="53"/>
      <c r="BK68" s="53"/>
      <c r="BL68" s="53"/>
      <c r="BM68" s="78"/>
      <c r="BN68" s="78"/>
      <c r="BO68" s="53"/>
      <c r="BP68" s="53"/>
      <c r="BQ68" s="53"/>
      <c r="BR68" s="53"/>
      <c r="BS68" s="53"/>
      <c r="BT68" s="78"/>
      <c r="BU68" s="78"/>
      <c r="BV68" s="53"/>
      <c r="BW68" s="53"/>
      <c r="BX68" s="53"/>
      <c r="BY68" s="53"/>
      <c r="BZ68" s="53"/>
      <c r="CA68" s="85"/>
      <c r="CB68" s="85"/>
      <c r="CC68" s="53"/>
      <c r="CD68" s="53"/>
      <c r="CE68" s="53"/>
      <c r="CF68" s="53"/>
      <c r="CG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row>
    <row r="69" spans="3:216" ht="17.100000000000001" customHeight="1" x14ac:dyDescent="0.2">
      <c r="C69" s="82"/>
      <c r="D69" s="677" t="str">
        <f t="shared" si="3"/>
        <v/>
      </c>
      <c r="E69" s="678"/>
      <c r="F69" s="679"/>
      <c r="G69" s="616" t="str">
        <f>IF($G$13="","",$G$13)</f>
        <v/>
      </c>
      <c r="H69" s="414"/>
      <c r="I69" s="414"/>
      <c r="J69" s="415"/>
      <c r="K69" s="616" t="str">
        <f>IF($K$13="","",$K$13)</f>
        <v/>
      </c>
      <c r="L69" s="414"/>
      <c r="M69" s="414"/>
      <c r="N69" s="415"/>
      <c r="O69" s="617" t="str">
        <f>IF($O$13="","",$O$13)</f>
        <v/>
      </c>
      <c r="P69" s="475"/>
      <c r="Q69" s="475"/>
      <c r="R69" s="486"/>
      <c r="S69" s="652" t="str">
        <f>IF($S$13="","",$S$13)</f>
        <v/>
      </c>
      <c r="T69" s="653"/>
      <c r="U69" s="653"/>
      <c r="V69" s="654"/>
      <c r="W69" s="78"/>
      <c r="X69" s="78"/>
      <c r="Y69" s="77"/>
      <c r="Z69" s="53"/>
      <c r="AA69" s="53"/>
      <c r="AB69" s="53"/>
      <c r="AC69" s="53"/>
      <c r="AD69" s="78"/>
      <c r="AE69" s="78"/>
      <c r="AF69" s="53"/>
      <c r="AG69" s="53"/>
      <c r="AH69" s="53"/>
      <c r="AI69" s="53"/>
      <c r="AJ69" s="53"/>
      <c r="AK69" s="78"/>
      <c r="AL69" s="78"/>
      <c r="AM69" s="53"/>
      <c r="AN69" s="53"/>
      <c r="AO69" s="53"/>
      <c r="AP69" s="53"/>
      <c r="AQ69" s="53"/>
      <c r="AR69" s="78"/>
      <c r="AS69" s="78"/>
      <c r="AT69" s="53"/>
      <c r="AU69" s="53"/>
      <c r="AV69" s="53"/>
      <c r="AW69" s="53"/>
      <c r="AX69" s="53"/>
      <c r="AY69" s="78"/>
      <c r="AZ69" s="78"/>
      <c r="BA69" s="131"/>
      <c r="BB69" s="134"/>
      <c r="BC69" s="53"/>
      <c r="BD69" s="53"/>
      <c r="BE69" s="53"/>
      <c r="BF69" s="78"/>
      <c r="BG69" s="78"/>
      <c r="BH69" s="77"/>
      <c r="BI69" s="53"/>
      <c r="BJ69" s="53"/>
      <c r="BK69" s="53"/>
      <c r="BL69" s="53"/>
      <c r="BM69" s="78"/>
      <c r="BN69" s="78"/>
      <c r="BO69" s="53"/>
      <c r="BP69" s="53"/>
      <c r="BQ69" s="53"/>
      <c r="BR69" s="53"/>
      <c r="BS69" s="53"/>
      <c r="BT69" s="78"/>
      <c r="BU69" s="78"/>
      <c r="BV69" s="53"/>
      <c r="BW69" s="53"/>
      <c r="BX69" s="53"/>
      <c r="BY69" s="53"/>
      <c r="BZ69" s="53"/>
      <c r="CA69" s="85"/>
      <c r="CB69" s="85"/>
      <c r="CC69" s="53"/>
      <c r="CD69" s="53"/>
      <c r="CE69" s="53"/>
      <c r="CF69" s="53"/>
      <c r="CG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row>
    <row r="70" spans="3:216" ht="17.100000000000001" customHeight="1" x14ac:dyDescent="0.2">
      <c r="C70" s="82"/>
      <c r="D70" s="677" t="str">
        <f t="shared" si="3"/>
        <v/>
      </c>
      <c r="E70" s="678"/>
      <c r="F70" s="679"/>
      <c r="G70" s="616" t="str">
        <f>IF($G$14="","",$G$14)</f>
        <v/>
      </c>
      <c r="H70" s="414"/>
      <c r="I70" s="414"/>
      <c r="J70" s="415"/>
      <c r="K70" s="616" t="str">
        <f>IF($K$14="","",$K$14)</f>
        <v/>
      </c>
      <c r="L70" s="414"/>
      <c r="M70" s="414"/>
      <c r="N70" s="415"/>
      <c r="O70" s="617" t="str">
        <f>IF($O$14="","",$O$14)</f>
        <v/>
      </c>
      <c r="P70" s="475"/>
      <c r="Q70" s="475"/>
      <c r="R70" s="486"/>
      <c r="S70" s="652" t="str">
        <f>IF($S$14="","",$S$14)</f>
        <v/>
      </c>
      <c r="T70" s="653"/>
      <c r="U70" s="653"/>
      <c r="V70" s="654"/>
      <c r="W70" s="78"/>
      <c r="X70" s="78"/>
      <c r="Y70" s="77"/>
      <c r="Z70" s="53"/>
      <c r="AA70" s="53"/>
      <c r="AB70" s="53"/>
      <c r="AC70" s="53"/>
      <c r="AD70" s="78"/>
      <c r="AE70" s="78"/>
      <c r="AF70" s="53"/>
      <c r="AG70" s="53"/>
      <c r="AH70" s="53"/>
      <c r="AI70" s="53"/>
      <c r="AJ70" s="53"/>
      <c r="AK70" s="78"/>
      <c r="AL70" s="78"/>
      <c r="AM70" s="53"/>
      <c r="AN70" s="53"/>
      <c r="AO70" s="53"/>
      <c r="AP70" s="53"/>
      <c r="AQ70" s="53"/>
      <c r="AR70" s="78"/>
      <c r="AS70" s="78"/>
      <c r="AT70" s="53"/>
      <c r="AU70" s="53"/>
      <c r="AV70" s="53"/>
      <c r="AW70" s="53"/>
      <c r="AX70" s="53"/>
      <c r="AY70" s="78"/>
      <c r="AZ70" s="78"/>
      <c r="BA70" s="131"/>
      <c r="BB70" s="134"/>
      <c r="BC70" s="53"/>
      <c r="BD70" s="53"/>
      <c r="BE70" s="53"/>
      <c r="BF70" s="78"/>
      <c r="BG70" s="78"/>
      <c r="BH70" s="77"/>
      <c r="BI70" s="53"/>
      <c r="BJ70" s="53"/>
      <c r="BK70" s="53"/>
      <c r="BL70" s="53"/>
      <c r="BM70" s="78"/>
      <c r="BN70" s="78"/>
      <c r="BO70" s="53"/>
      <c r="BP70" s="53"/>
      <c r="BQ70" s="53"/>
      <c r="BR70" s="53"/>
      <c r="BS70" s="53"/>
      <c r="BT70" s="78"/>
      <c r="BU70" s="78"/>
      <c r="BV70" s="53"/>
      <c r="BW70" s="53"/>
      <c r="BX70" s="53"/>
      <c r="BY70" s="53"/>
      <c r="BZ70" s="53"/>
      <c r="CA70" s="85"/>
      <c r="CB70" s="85"/>
      <c r="CC70" s="53"/>
      <c r="CD70" s="53"/>
      <c r="CE70" s="53"/>
      <c r="CF70" s="53"/>
      <c r="CG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row>
    <row r="71" spans="3:216" ht="17.100000000000001" customHeight="1" x14ac:dyDescent="0.2">
      <c r="C71" s="82"/>
      <c r="D71" s="677" t="str">
        <f t="shared" si="3"/>
        <v/>
      </c>
      <c r="E71" s="683"/>
      <c r="F71" s="684"/>
      <c r="G71" s="616" t="str">
        <f>IF($G$15="","",$G$15)</f>
        <v/>
      </c>
      <c r="H71" s="643"/>
      <c r="I71" s="643"/>
      <c r="J71" s="644"/>
      <c r="K71" s="616" t="str">
        <f>IF($K$15="","",$K$15)</f>
        <v/>
      </c>
      <c r="L71" s="643"/>
      <c r="M71" s="643"/>
      <c r="N71" s="644"/>
      <c r="O71" s="617" t="str">
        <f>IF($O$15="","",$O$15)</f>
        <v/>
      </c>
      <c r="P71" s="645"/>
      <c r="Q71" s="645"/>
      <c r="R71" s="646"/>
      <c r="S71" s="652" t="str">
        <f>IF($S$15="","",$S$15)</f>
        <v/>
      </c>
      <c r="T71" s="666"/>
      <c r="U71" s="666"/>
      <c r="V71" s="667"/>
      <c r="W71" s="78"/>
      <c r="X71" s="78"/>
      <c r="Y71" s="77"/>
      <c r="Z71" s="53"/>
      <c r="AA71" s="53"/>
      <c r="AB71" s="53"/>
      <c r="AC71" s="53"/>
      <c r="AD71" s="78"/>
      <c r="AE71" s="78"/>
      <c r="AF71" s="53"/>
      <c r="AG71" s="53"/>
      <c r="AH71" s="53"/>
      <c r="AI71" s="53"/>
      <c r="AJ71" s="53"/>
      <c r="AK71" s="78"/>
      <c r="AL71" s="78"/>
      <c r="AM71" s="53"/>
      <c r="AN71" s="53"/>
      <c r="AO71" s="53"/>
      <c r="AP71" s="53"/>
      <c r="AQ71" s="53"/>
      <c r="AR71" s="78"/>
      <c r="AS71" s="78"/>
      <c r="AT71" s="53"/>
      <c r="AU71" s="53"/>
      <c r="AV71" s="53"/>
      <c r="AW71" s="53"/>
      <c r="AX71" s="53"/>
      <c r="AY71" s="78"/>
      <c r="AZ71" s="78"/>
      <c r="BA71" s="131"/>
      <c r="BB71" s="134"/>
      <c r="BC71" s="53"/>
      <c r="BD71" s="53"/>
      <c r="BE71" s="53"/>
      <c r="BF71" s="78"/>
      <c r="BG71" s="78"/>
      <c r="BH71" s="77"/>
      <c r="BI71" s="53"/>
      <c r="BJ71" s="53"/>
      <c r="BK71" s="53"/>
      <c r="BL71" s="53"/>
      <c r="BM71" s="78"/>
      <c r="BN71" s="78"/>
      <c r="BO71" s="53"/>
      <c r="BP71" s="53"/>
      <c r="BQ71" s="53"/>
      <c r="BR71" s="53"/>
      <c r="BS71" s="53"/>
      <c r="BT71" s="78"/>
      <c r="BU71" s="78"/>
      <c r="BV71" s="53"/>
      <c r="BW71" s="53"/>
      <c r="BX71" s="53"/>
      <c r="BY71" s="53"/>
      <c r="BZ71" s="53"/>
      <c r="CA71" s="85"/>
      <c r="CB71" s="85"/>
      <c r="CC71" s="53"/>
      <c r="CD71" s="53"/>
      <c r="CE71" s="53"/>
      <c r="CF71" s="53"/>
      <c r="CG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row>
    <row r="72" spans="3:216" ht="17.100000000000001" customHeight="1" x14ac:dyDescent="0.2">
      <c r="C72" s="82"/>
      <c r="D72" s="677" t="str">
        <f t="shared" si="3"/>
        <v/>
      </c>
      <c r="E72" s="683"/>
      <c r="F72" s="684"/>
      <c r="G72" s="616" t="str">
        <f>IF($G$16="","",$G$16)</f>
        <v/>
      </c>
      <c r="H72" s="643"/>
      <c r="I72" s="643"/>
      <c r="J72" s="644"/>
      <c r="K72" s="616" t="str">
        <f>IF($K$16="","",$K$16)</f>
        <v/>
      </c>
      <c r="L72" s="643"/>
      <c r="M72" s="643"/>
      <c r="N72" s="644"/>
      <c r="O72" s="617" t="str">
        <f>IF($O$16="","",$O$16)</f>
        <v/>
      </c>
      <c r="P72" s="645"/>
      <c r="Q72" s="645"/>
      <c r="R72" s="646"/>
      <c r="S72" s="652" t="str">
        <f>IF($S$16="","",$S$16)</f>
        <v/>
      </c>
      <c r="T72" s="666"/>
      <c r="U72" s="666"/>
      <c r="V72" s="667"/>
      <c r="W72" s="78"/>
      <c r="X72" s="78"/>
      <c r="Y72" s="77"/>
      <c r="Z72" s="53"/>
      <c r="AA72" s="53"/>
      <c r="AB72" s="53"/>
      <c r="AC72" s="53"/>
      <c r="AD72" s="78"/>
      <c r="AE72" s="78"/>
      <c r="AF72" s="53"/>
      <c r="AG72" s="53"/>
      <c r="AH72" s="53"/>
      <c r="AI72" s="53"/>
      <c r="AJ72" s="53"/>
      <c r="AK72" s="78"/>
      <c r="AL72" s="78"/>
      <c r="AM72" s="53"/>
      <c r="AN72" s="53"/>
      <c r="AO72" s="53"/>
      <c r="AP72" s="53"/>
      <c r="AQ72" s="53"/>
      <c r="AR72" s="78"/>
      <c r="AS72" s="78"/>
      <c r="AT72" s="53"/>
      <c r="AU72" s="53"/>
      <c r="AV72" s="53"/>
      <c r="AW72" s="53"/>
      <c r="AX72" s="53"/>
      <c r="AY72" s="78"/>
      <c r="AZ72" s="78"/>
      <c r="BA72" s="131"/>
      <c r="BB72" s="134"/>
      <c r="BC72" s="53"/>
      <c r="BD72" s="53"/>
      <c r="BE72" s="53"/>
      <c r="BF72" s="78"/>
      <c r="BG72" s="78"/>
      <c r="BH72" s="77"/>
      <c r="BI72" s="53"/>
      <c r="BJ72" s="53"/>
      <c r="BK72" s="53"/>
      <c r="BL72" s="53"/>
      <c r="BM72" s="78"/>
      <c r="BN72" s="78"/>
      <c r="BO72" s="53"/>
      <c r="BP72" s="53"/>
      <c r="BQ72" s="53"/>
      <c r="BR72" s="53"/>
      <c r="BS72" s="53"/>
      <c r="BT72" s="78"/>
      <c r="BU72" s="78"/>
      <c r="BV72" s="53"/>
      <c r="BW72" s="53"/>
      <c r="BX72" s="53"/>
      <c r="BY72" s="53"/>
      <c r="BZ72" s="53"/>
      <c r="CA72" s="85"/>
      <c r="CB72" s="85"/>
      <c r="CC72" s="53"/>
      <c r="CD72" s="53"/>
      <c r="CE72" s="53"/>
      <c r="CF72" s="53"/>
      <c r="CG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row>
    <row r="73" spans="3:216" ht="17.100000000000001" customHeight="1" x14ac:dyDescent="0.2">
      <c r="C73" s="82"/>
      <c r="D73" s="677" t="str">
        <f t="shared" si="3"/>
        <v/>
      </c>
      <c r="E73" s="678"/>
      <c r="F73" s="679"/>
      <c r="G73" s="616" t="str">
        <f>IF($G$17="","",$G$17)</f>
        <v/>
      </c>
      <c r="H73" s="414"/>
      <c r="I73" s="414"/>
      <c r="J73" s="415"/>
      <c r="K73" s="616" t="str">
        <f>IF($K$17="","",$K$17)</f>
        <v/>
      </c>
      <c r="L73" s="414"/>
      <c r="M73" s="414"/>
      <c r="N73" s="415"/>
      <c r="O73" s="617" t="str">
        <f>IF($O$17="","",$O$17)</f>
        <v/>
      </c>
      <c r="P73" s="475"/>
      <c r="Q73" s="475"/>
      <c r="R73" s="486"/>
      <c r="S73" s="652" t="str">
        <f>IF($S$17="","",$S$17)</f>
        <v/>
      </c>
      <c r="T73" s="653"/>
      <c r="U73" s="653"/>
      <c r="V73" s="654"/>
      <c r="W73" s="78"/>
      <c r="X73" s="78"/>
      <c r="Y73" s="77"/>
      <c r="Z73" s="53"/>
      <c r="AA73" s="53"/>
      <c r="AB73" s="53"/>
      <c r="AC73" s="53"/>
      <c r="AD73" s="78"/>
      <c r="AE73" s="78"/>
      <c r="AF73" s="53"/>
      <c r="AG73" s="53"/>
      <c r="AH73" s="53"/>
      <c r="AI73" s="53"/>
      <c r="AJ73" s="53"/>
      <c r="AK73" s="78"/>
      <c r="AL73" s="78"/>
      <c r="AM73" s="53"/>
      <c r="AN73" s="53"/>
      <c r="AO73" s="53"/>
      <c r="AP73" s="53"/>
      <c r="AQ73" s="53"/>
      <c r="AR73" s="78"/>
      <c r="AS73" s="78"/>
      <c r="AT73" s="53"/>
      <c r="AU73" s="53"/>
      <c r="AV73" s="53"/>
      <c r="AW73" s="53"/>
      <c r="AX73" s="53"/>
      <c r="AY73" s="78"/>
      <c r="AZ73" s="78"/>
      <c r="BA73" s="131"/>
      <c r="BB73" s="134"/>
      <c r="BC73" s="53"/>
      <c r="BD73" s="53"/>
      <c r="BE73" s="53"/>
      <c r="BF73" s="78"/>
      <c r="BG73" s="78"/>
      <c r="BH73" s="77"/>
      <c r="BI73" s="53"/>
      <c r="BJ73" s="53"/>
      <c r="BK73" s="53"/>
      <c r="BL73" s="53"/>
      <c r="BM73" s="78"/>
      <c r="BN73" s="78"/>
      <c r="BO73" s="53"/>
      <c r="BP73" s="53"/>
      <c r="BQ73" s="53"/>
      <c r="BR73" s="53"/>
      <c r="BS73" s="53"/>
      <c r="BT73" s="78"/>
      <c r="BU73" s="78"/>
      <c r="BV73" s="53"/>
      <c r="BW73" s="53"/>
      <c r="BX73" s="53"/>
      <c r="BY73" s="53"/>
      <c r="BZ73" s="53"/>
      <c r="CA73" s="85"/>
      <c r="CB73" s="85"/>
      <c r="CC73" s="53"/>
      <c r="CD73" s="53"/>
      <c r="CE73" s="53"/>
      <c r="CF73" s="53"/>
      <c r="CG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row>
    <row r="74" spans="3:216" ht="17.100000000000001" customHeight="1" x14ac:dyDescent="0.2">
      <c r="C74" s="82"/>
      <c r="D74" s="677" t="str">
        <f t="shared" si="3"/>
        <v/>
      </c>
      <c r="E74" s="678"/>
      <c r="F74" s="679"/>
      <c r="G74" s="616" t="str">
        <f>IF($G$18="","",$G$18)</f>
        <v/>
      </c>
      <c r="H74" s="414"/>
      <c r="I74" s="414"/>
      <c r="J74" s="415"/>
      <c r="K74" s="616" t="str">
        <f>IF($K$18="","",$K$18)</f>
        <v/>
      </c>
      <c r="L74" s="414"/>
      <c r="M74" s="414"/>
      <c r="N74" s="415"/>
      <c r="O74" s="617" t="str">
        <f>IF($O$18="","",$O$18)</f>
        <v/>
      </c>
      <c r="P74" s="475"/>
      <c r="Q74" s="475"/>
      <c r="R74" s="486"/>
      <c r="S74" s="652" t="str">
        <f>IF($S$18="","",$S$18)</f>
        <v/>
      </c>
      <c r="T74" s="653"/>
      <c r="U74" s="653"/>
      <c r="V74" s="654"/>
      <c r="W74" s="78"/>
      <c r="X74" s="78"/>
      <c r="Y74" s="77"/>
      <c r="Z74" s="53"/>
      <c r="AA74" s="53"/>
      <c r="AB74" s="53"/>
      <c r="AC74" s="53"/>
      <c r="AD74" s="78"/>
      <c r="AE74" s="78"/>
      <c r="AF74" s="53"/>
      <c r="AG74" s="53"/>
      <c r="AH74" s="53"/>
      <c r="AI74" s="53"/>
      <c r="AJ74" s="53"/>
      <c r="AK74" s="78"/>
      <c r="AL74" s="78"/>
      <c r="AM74" s="53"/>
      <c r="AN74" s="53"/>
      <c r="AO74" s="53"/>
      <c r="AP74" s="53"/>
      <c r="AQ74" s="53"/>
      <c r="AR74" s="78"/>
      <c r="AS74" s="78"/>
      <c r="AT74" s="53"/>
      <c r="AU74" s="53"/>
      <c r="AV74" s="53"/>
      <c r="AW74" s="53"/>
      <c r="AX74" s="53"/>
      <c r="AY74" s="78"/>
      <c r="AZ74" s="78"/>
      <c r="BA74" s="131"/>
      <c r="BB74" s="134"/>
      <c r="BC74" s="53"/>
      <c r="BD74" s="53"/>
      <c r="BE74" s="53"/>
      <c r="BF74" s="78"/>
      <c r="BG74" s="78"/>
      <c r="BH74" s="77"/>
      <c r="BI74" s="53"/>
      <c r="BJ74" s="53"/>
      <c r="BK74" s="53"/>
      <c r="BL74" s="53"/>
      <c r="BM74" s="78"/>
      <c r="BN74" s="78"/>
      <c r="BO74" s="53"/>
      <c r="BP74" s="53"/>
      <c r="BQ74" s="53"/>
      <c r="BR74" s="53"/>
      <c r="BS74" s="53"/>
      <c r="BT74" s="78"/>
      <c r="BU74" s="78"/>
      <c r="BV74" s="53"/>
      <c r="BW74" s="53"/>
      <c r="BX74" s="53"/>
      <c r="BY74" s="53"/>
      <c r="BZ74" s="53"/>
      <c r="CA74" s="85"/>
      <c r="CB74" s="85"/>
      <c r="CC74" s="53"/>
      <c r="CD74" s="53"/>
      <c r="CE74" s="53"/>
      <c r="CF74" s="53"/>
      <c r="CG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row>
    <row r="75" spans="3:216" ht="17.100000000000001" customHeight="1" x14ac:dyDescent="0.2">
      <c r="C75" s="82"/>
      <c r="D75" s="677" t="str">
        <f t="shared" si="3"/>
        <v/>
      </c>
      <c r="E75" s="678"/>
      <c r="F75" s="679"/>
      <c r="G75" s="616" t="str">
        <f>IF($G$19="","",$G$19)</f>
        <v/>
      </c>
      <c r="H75" s="414"/>
      <c r="I75" s="414"/>
      <c r="J75" s="415"/>
      <c r="K75" s="616" t="str">
        <f>IF($K$19="","",$K$19)</f>
        <v/>
      </c>
      <c r="L75" s="414"/>
      <c r="M75" s="414"/>
      <c r="N75" s="415"/>
      <c r="O75" s="617" t="str">
        <f>IF($O$19="","",$O$19)</f>
        <v/>
      </c>
      <c r="P75" s="475"/>
      <c r="Q75" s="475"/>
      <c r="R75" s="486"/>
      <c r="S75" s="652" t="str">
        <f>IF($S$19="","",$S$19)</f>
        <v/>
      </c>
      <c r="T75" s="653"/>
      <c r="U75" s="653"/>
      <c r="V75" s="654"/>
      <c r="W75" s="78"/>
      <c r="X75" s="78"/>
      <c r="Y75" s="77"/>
      <c r="Z75" s="53"/>
      <c r="AA75" s="53"/>
      <c r="AB75" s="53"/>
      <c r="AC75" s="53"/>
      <c r="AD75" s="78"/>
      <c r="AE75" s="78"/>
      <c r="AF75" s="53"/>
      <c r="AG75" s="53"/>
      <c r="AH75" s="53"/>
      <c r="AI75" s="53"/>
      <c r="AJ75" s="53"/>
      <c r="AK75" s="78"/>
      <c r="AL75" s="78"/>
      <c r="AM75" s="53"/>
      <c r="AN75" s="53"/>
      <c r="AO75" s="53"/>
      <c r="AP75" s="53"/>
      <c r="AQ75" s="53"/>
      <c r="AR75" s="78"/>
      <c r="AS75" s="78"/>
      <c r="AT75" s="53"/>
      <c r="AU75" s="53"/>
      <c r="AV75" s="53"/>
      <c r="AW75" s="53"/>
      <c r="AX75" s="53"/>
      <c r="AY75" s="78"/>
      <c r="AZ75" s="78"/>
      <c r="BA75" s="131"/>
      <c r="BB75" s="134"/>
      <c r="BC75" s="53"/>
      <c r="BD75" s="53"/>
      <c r="BE75" s="53"/>
      <c r="BF75" s="78"/>
      <c r="BG75" s="78"/>
      <c r="BH75" s="77"/>
      <c r="BI75" s="53"/>
      <c r="BJ75" s="53"/>
      <c r="BK75" s="53"/>
      <c r="BL75" s="53"/>
      <c r="BM75" s="78"/>
      <c r="BN75" s="78"/>
      <c r="BO75" s="53"/>
      <c r="BP75" s="53"/>
      <c r="BQ75" s="53"/>
      <c r="BR75" s="53"/>
      <c r="BS75" s="53"/>
      <c r="BT75" s="78"/>
      <c r="BU75" s="78"/>
      <c r="BV75" s="53"/>
      <c r="BW75" s="53"/>
      <c r="BX75" s="53"/>
      <c r="BY75" s="53"/>
      <c r="BZ75" s="53"/>
      <c r="CA75" s="85"/>
      <c r="CB75" s="85"/>
      <c r="CC75" s="53"/>
      <c r="CD75" s="53"/>
      <c r="CE75" s="53"/>
      <c r="CF75" s="53"/>
      <c r="CG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row>
    <row r="76" spans="3:216" ht="17.100000000000001" customHeight="1" x14ac:dyDescent="0.2">
      <c r="C76" s="82"/>
      <c r="D76" s="677" t="str">
        <f t="shared" si="3"/>
        <v/>
      </c>
      <c r="E76" s="678"/>
      <c r="F76" s="679"/>
      <c r="G76" s="616" t="str">
        <f>IF($G$20="","",$G$20)</f>
        <v/>
      </c>
      <c r="H76" s="414"/>
      <c r="I76" s="414"/>
      <c r="J76" s="415"/>
      <c r="K76" s="616" t="str">
        <f>IF($K$20="","",$K$20)</f>
        <v/>
      </c>
      <c r="L76" s="414"/>
      <c r="M76" s="414"/>
      <c r="N76" s="415"/>
      <c r="O76" s="617" t="str">
        <f>IF($O$20="","",$O$20)</f>
        <v/>
      </c>
      <c r="P76" s="475"/>
      <c r="Q76" s="475"/>
      <c r="R76" s="486"/>
      <c r="S76" s="652" t="str">
        <f>IF($S$20="","",$S$20)</f>
        <v/>
      </c>
      <c r="T76" s="653"/>
      <c r="U76" s="653"/>
      <c r="V76" s="654"/>
      <c r="W76" s="78"/>
      <c r="X76" s="78"/>
      <c r="Y76" s="77"/>
      <c r="Z76" s="53"/>
      <c r="AA76" s="53"/>
      <c r="AB76" s="53"/>
      <c r="AC76" s="53"/>
      <c r="AD76" s="78"/>
      <c r="AE76" s="78"/>
      <c r="AF76" s="53"/>
      <c r="AG76" s="53"/>
      <c r="AH76" s="53"/>
      <c r="AI76" s="53"/>
      <c r="AJ76" s="53"/>
      <c r="AK76" s="78"/>
      <c r="AL76" s="78"/>
      <c r="AM76" s="53"/>
      <c r="AN76" s="53"/>
      <c r="AO76" s="53"/>
      <c r="AP76" s="53"/>
      <c r="AQ76" s="53"/>
      <c r="AR76" s="78"/>
      <c r="AS76" s="78"/>
      <c r="AT76" s="53"/>
      <c r="AU76" s="53"/>
      <c r="AV76" s="53"/>
      <c r="AW76" s="53"/>
      <c r="AX76" s="53"/>
      <c r="AY76" s="78"/>
      <c r="AZ76" s="78"/>
      <c r="BA76" s="131"/>
      <c r="BB76" s="134"/>
      <c r="BC76" s="53"/>
      <c r="BD76" s="53"/>
      <c r="BE76" s="53"/>
      <c r="BF76" s="78"/>
      <c r="BG76" s="78"/>
      <c r="BH76" s="77"/>
      <c r="BI76" s="53"/>
      <c r="BJ76" s="53"/>
      <c r="BK76" s="53"/>
      <c r="BL76" s="53"/>
      <c r="BM76" s="78"/>
      <c r="BN76" s="78"/>
      <c r="BO76" s="53"/>
      <c r="BP76" s="53"/>
      <c r="BQ76" s="53"/>
      <c r="BR76" s="53"/>
      <c r="BS76" s="53"/>
      <c r="BT76" s="78"/>
      <c r="BU76" s="78"/>
      <c r="BV76" s="53"/>
      <c r="BW76" s="53"/>
      <c r="BX76" s="53"/>
      <c r="BY76" s="53"/>
      <c r="BZ76" s="53"/>
      <c r="CA76" s="85"/>
      <c r="CB76" s="85"/>
      <c r="CC76" s="53"/>
      <c r="CD76" s="53"/>
      <c r="CE76" s="53"/>
      <c r="CF76" s="53"/>
      <c r="CG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row>
    <row r="77" spans="3:216" ht="17.100000000000001" customHeight="1" x14ac:dyDescent="0.2">
      <c r="C77" s="82"/>
      <c r="D77" s="677" t="str">
        <f t="shared" si="3"/>
        <v/>
      </c>
      <c r="E77" s="678"/>
      <c r="F77" s="679"/>
      <c r="G77" s="616" t="str">
        <f>IF($G$21="","",$G$21)</f>
        <v/>
      </c>
      <c r="H77" s="414"/>
      <c r="I77" s="414"/>
      <c r="J77" s="415"/>
      <c r="K77" s="616" t="str">
        <f>IF($K$21="","",$K$21)</f>
        <v/>
      </c>
      <c r="L77" s="414"/>
      <c r="M77" s="414"/>
      <c r="N77" s="415"/>
      <c r="O77" s="617" t="str">
        <f>IF($O$21="","",$O$21)</f>
        <v/>
      </c>
      <c r="P77" s="475"/>
      <c r="Q77" s="475"/>
      <c r="R77" s="486"/>
      <c r="S77" s="652" t="str">
        <f>IF($S$21="","",$S$21)</f>
        <v/>
      </c>
      <c r="T77" s="653"/>
      <c r="U77" s="653"/>
      <c r="V77" s="654"/>
      <c r="W77" s="78"/>
      <c r="X77" s="78"/>
      <c r="Y77" s="77"/>
      <c r="Z77" s="53"/>
      <c r="AA77" s="53"/>
      <c r="AB77" s="53"/>
      <c r="AC77" s="53"/>
      <c r="AD77" s="78"/>
      <c r="AE77" s="78"/>
      <c r="AF77" s="53"/>
      <c r="AG77" s="53"/>
      <c r="AH77" s="53"/>
      <c r="AI77" s="53"/>
      <c r="AJ77" s="53"/>
      <c r="AK77" s="78"/>
      <c r="AL77" s="78"/>
      <c r="AM77" s="53"/>
      <c r="AN77" s="53"/>
      <c r="AO77" s="53"/>
      <c r="AP77" s="53"/>
      <c r="AQ77" s="53"/>
      <c r="AR77" s="78"/>
      <c r="AS77" s="78"/>
      <c r="AT77" s="53"/>
      <c r="AU77" s="53"/>
      <c r="AV77" s="53"/>
      <c r="AW77" s="53"/>
      <c r="AX77" s="53"/>
      <c r="AY77" s="78"/>
      <c r="AZ77" s="78"/>
      <c r="BA77" s="131"/>
      <c r="BB77" s="134"/>
      <c r="BC77" s="53"/>
      <c r="BD77" s="53"/>
      <c r="BE77" s="53"/>
      <c r="BF77" s="78"/>
      <c r="BG77" s="78"/>
      <c r="BH77" s="77"/>
      <c r="BI77" s="53"/>
      <c r="BJ77" s="53"/>
      <c r="BK77" s="53"/>
      <c r="BL77" s="53"/>
      <c r="BM77" s="78"/>
      <c r="BN77" s="78"/>
      <c r="BO77" s="53"/>
      <c r="BP77" s="53"/>
      <c r="BQ77" s="53"/>
      <c r="BR77" s="53"/>
      <c r="BS77" s="53"/>
      <c r="BT77" s="78"/>
      <c r="BU77" s="78"/>
      <c r="BV77" s="53"/>
      <c r="BW77" s="53"/>
      <c r="BX77" s="53"/>
      <c r="BY77" s="53"/>
      <c r="BZ77" s="53"/>
      <c r="CA77" s="85"/>
      <c r="CB77" s="85"/>
      <c r="CC77" s="53"/>
      <c r="CD77" s="53"/>
      <c r="CE77" s="53"/>
      <c r="CF77" s="53"/>
      <c r="CG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row>
    <row r="78" spans="3:216" ht="17.100000000000001" customHeight="1" x14ac:dyDescent="0.2">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row>
    <row r="79" spans="3:216" ht="17.100000000000001" hidden="1" customHeight="1" outlineLevel="1" x14ac:dyDescent="0.2">
      <c r="C79" s="91"/>
      <c r="D79" s="92"/>
      <c r="E79" s="93"/>
      <c r="F79" s="93"/>
      <c r="G79" s="13" t="s">
        <v>104</v>
      </c>
      <c r="P79"/>
      <c r="U79" s="6"/>
      <c r="V79" s="6"/>
      <c r="Y79" s="99"/>
      <c r="Z79" s="5"/>
      <c r="AF79" s="5"/>
      <c r="AH79" s="53"/>
      <c r="AI79" s="6"/>
      <c r="AO79" s="53"/>
      <c r="AP79" s="6"/>
      <c r="AW79" s="97"/>
      <c r="BE79" s="97"/>
      <c r="BN79" s="65"/>
      <c r="BO79" s="5"/>
      <c r="BP79"/>
      <c r="BU79" s="65"/>
      <c r="BV79" s="5"/>
      <c r="BW79"/>
      <c r="CA79" s="100"/>
      <c r="CB79" s="5"/>
      <c r="CC79"/>
      <c r="CD79"/>
      <c r="CE79"/>
    </row>
    <row r="80" spans="3:216" ht="17.100000000000001" hidden="1" customHeight="1" outlineLevel="1" x14ac:dyDescent="0.2">
      <c r="G80" s="94"/>
      <c r="J80" s="94"/>
      <c r="K80" s="99"/>
      <c r="L80" s="5"/>
      <c r="Y80" s="101"/>
      <c r="Z80" s="5"/>
      <c r="AD80" s="97"/>
      <c r="AE80" s="5"/>
      <c r="AK80" s="53"/>
      <c r="AL80" s="5"/>
      <c r="AQ80" s="53"/>
      <c r="AR80" s="5"/>
      <c r="AW80" s="53"/>
      <c r="AX80" s="6"/>
      <c r="BC80" s="65"/>
      <c r="BK80" s="100"/>
      <c r="BL80" s="26"/>
      <c r="BM80" s="96"/>
      <c r="BW80" s="100"/>
      <c r="BX80" s="5"/>
      <c r="CD80" s="65"/>
      <c r="CE80" s="5"/>
    </row>
    <row r="81" spans="3:216" ht="17.100000000000001" customHeight="1" collapsed="1" x14ac:dyDescent="0.2">
      <c r="C81" s="692" t="s">
        <v>98</v>
      </c>
      <c r="D81" s="685" t="s">
        <v>29</v>
      </c>
      <c r="E81" s="627"/>
      <c r="F81" s="628"/>
      <c r="G81" s="634" t="str">
        <f>G5</f>
        <v>LAST NAME</v>
      </c>
      <c r="H81" s="635"/>
      <c r="I81" s="635"/>
      <c r="J81" s="636"/>
      <c r="K81" s="620" t="str">
        <f>K5</f>
        <v>FIRST NAME</v>
      </c>
      <c r="L81" s="620"/>
      <c r="M81" s="620"/>
      <c r="N81" s="621"/>
      <c r="O81" s="626" t="str">
        <f>O5</f>
        <v>RELATIVE SENIORITY (MAY NOT BE CURRENT)</v>
      </c>
      <c r="P81" s="627"/>
      <c r="Q81" s="627"/>
      <c r="R81" s="628"/>
      <c r="S81" s="626" t="str">
        <f>S5</f>
        <v>TASKS</v>
      </c>
      <c r="T81" s="655"/>
      <c r="U81" s="655"/>
      <c r="V81" s="656"/>
      <c r="W81" s="22" t="s">
        <v>15</v>
      </c>
      <c r="X81" s="16"/>
      <c r="Y81" s="16"/>
      <c r="Z81" s="16"/>
      <c r="AA81" s="16"/>
      <c r="AB81" s="16"/>
      <c r="AC81" s="16"/>
      <c r="AD81" s="18"/>
      <c r="AE81" s="18"/>
      <c r="AF81" s="18"/>
      <c r="AG81" s="18"/>
      <c r="AH81" s="18"/>
      <c r="AI81" s="18"/>
      <c r="AJ81" s="18"/>
      <c r="AK81" s="18"/>
      <c r="AL81" s="18"/>
      <c r="AM81" s="18"/>
      <c r="AN81" s="18"/>
      <c r="AO81" s="18"/>
      <c r="AP81" s="18"/>
      <c r="AQ81" s="18"/>
      <c r="AR81" s="18"/>
      <c r="AS81" s="18"/>
      <c r="AT81" s="18"/>
      <c r="AU81" s="18"/>
      <c r="AV81" s="18"/>
      <c r="AW81" s="18"/>
      <c r="AX81" s="18"/>
      <c r="AY81" s="18"/>
      <c r="AZ81" s="27"/>
      <c r="BA81" s="25" t="s">
        <v>16</v>
      </c>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4"/>
      <c r="CD81" s="4"/>
      <c r="CE81" s="19"/>
      <c r="CF81"/>
      <c r="CG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row>
    <row r="82" spans="3:216" ht="17.100000000000001" customHeight="1" x14ac:dyDescent="0.2">
      <c r="C82" s="693"/>
      <c r="D82" s="629"/>
      <c r="E82" s="686"/>
      <c r="F82" s="630"/>
      <c r="G82" s="637"/>
      <c r="H82" s="638"/>
      <c r="I82" s="638"/>
      <c r="J82" s="639"/>
      <c r="K82" s="622"/>
      <c r="L82" s="622"/>
      <c r="M82" s="622"/>
      <c r="N82" s="623"/>
      <c r="O82" s="629"/>
      <c r="P82" s="394"/>
      <c r="Q82" s="394"/>
      <c r="R82" s="630"/>
      <c r="S82" s="657"/>
      <c r="T82" s="658"/>
      <c r="U82" s="658"/>
      <c r="V82" s="659"/>
      <c r="W82" s="23" t="s">
        <v>22</v>
      </c>
      <c r="X82" s="23" t="s">
        <v>23</v>
      </c>
      <c r="Y82" s="23" t="s">
        <v>23</v>
      </c>
      <c r="Z82" s="23" t="s">
        <v>19</v>
      </c>
      <c r="AA82" s="23" t="s">
        <v>20</v>
      </c>
      <c r="AB82" s="23" t="s">
        <v>21</v>
      </c>
      <c r="AC82" s="23" t="s">
        <v>20</v>
      </c>
      <c r="AD82" s="23" t="s">
        <v>105</v>
      </c>
      <c r="AE82" s="23" t="s">
        <v>23</v>
      </c>
      <c r="AF82" s="23" t="s">
        <v>23</v>
      </c>
      <c r="AG82" s="23" t="s">
        <v>19</v>
      </c>
      <c r="AH82" s="23" t="s">
        <v>20</v>
      </c>
      <c r="AI82" s="23" t="s">
        <v>21</v>
      </c>
      <c r="AJ82" s="23" t="s">
        <v>20</v>
      </c>
      <c r="AK82" s="23" t="s">
        <v>22</v>
      </c>
      <c r="AL82" s="23" t="s">
        <v>23</v>
      </c>
      <c r="AM82" s="23" t="s">
        <v>23</v>
      </c>
      <c r="AN82" s="23" t="s">
        <v>19</v>
      </c>
      <c r="AO82" s="23" t="s">
        <v>20</v>
      </c>
      <c r="AP82" s="23" t="s">
        <v>21</v>
      </c>
      <c r="AQ82" s="23" t="s">
        <v>20</v>
      </c>
      <c r="AR82" s="23" t="s">
        <v>105</v>
      </c>
      <c r="AS82" s="23" t="s">
        <v>23</v>
      </c>
      <c r="AT82" s="23" t="s">
        <v>23</v>
      </c>
      <c r="AU82" s="24" t="s">
        <v>19</v>
      </c>
      <c r="AV82" s="23" t="s">
        <v>20</v>
      </c>
      <c r="AW82" s="24" t="s">
        <v>21</v>
      </c>
      <c r="AX82" s="24" t="s">
        <v>20</v>
      </c>
      <c r="AY82" s="24" t="s">
        <v>22</v>
      </c>
      <c r="AZ82" s="29" t="s">
        <v>23</v>
      </c>
      <c r="BA82" s="23" t="s">
        <v>23</v>
      </c>
      <c r="BB82" s="28" t="s">
        <v>19</v>
      </c>
      <c r="BC82" s="23" t="s">
        <v>20</v>
      </c>
      <c r="BD82" s="23" t="s">
        <v>21</v>
      </c>
      <c r="BE82" s="23" t="s">
        <v>20</v>
      </c>
      <c r="BF82" s="23" t="s">
        <v>105</v>
      </c>
      <c r="BG82" s="23" t="s">
        <v>23</v>
      </c>
      <c r="BH82" s="23" t="s">
        <v>23</v>
      </c>
      <c r="BI82" s="28" t="s">
        <v>19</v>
      </c>
      <c r="BJ82" s="23" t="s">
        <v>20</v>
      </c>
      <c r="BK82" s="23" t="s">
        <v>21</v>
      </c>
      <c r="BL82" s="23" t="s">
        <v>20</v>
      </c>
      <c r="BM82" s="23" t="s">
        <v>22</v>
      </c>
      <c r="BN82" s="23" t="s">
        <v>23</v>
      </c>
      <c r="BO82" s="23" t="s">
        <v>23</v>
      </c>
      <c r="BP82" s="28" t="s">
        <v>19</v>
      </c>
      <c r="BQ82" s="23" t="s">
        <v>20</v>
      </c>
      <c r="BR82" s="23" t="s">
        <v>21</v>
      </c>
      <c r="BS82" s="23" t="s">
        <v>20</v>
      </c>
      <c r="BT82" s="23" t="s">
        <v>105</v>
      </c>
      <c r="BU82" s="23" t="s">
        <v>23</v>
      </c>
      <c r="BV82" s="23" t="s">
        <v>23</v>
      </c>
      <c r="BW82" s="28" t="s">
        <v>19</v>
      </c>
      <c r="BX82" s="23" t="s">
        <v>20</v>
      </c>
      <c r="BY82" s="23" t="s">
        <v>21</v>
      </c>
      <c r="BZ82" s="23" t="s">
        <v>20</v>
      </c>
      <c r="CA82" s="23" t="s">
        <v>22</v>
      </c>
      <c r="CB82" s="23" t="s">
        <v>23</v>
      </c>
      <c r="CC82" s="23" t="s">
        <v>23</v>
      </c>
      <c r="CD82" s="23" t="s">
        <v>19</v>
      </c>
      <c r="CE82" s="23" t="s">
        <v>20</v>
      </c>
      <c r="CF82"/>
      <c r="CG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row>
    <row r="83" spans="3:216" ht="17.100000000000001" customHeight="1" thickBot="1" x14ac:dyDescent="0.25">
      <c r="C83" s="694"/>
      <c r="D83" s="631"/>
      <c r="E83" s="632"/>
      <c r="F83" s="633"/>
      <c r="G83" s="640"/>
      <c r="H83" s="641"/>
      <c r="I83" s="641"/>
      <c r="J83" s="642"/>
      <c r="K83" s="624"/>
      <c r="L83" s="624"/>
      <c r="M83" s="624"/>
      <c r="N83" s="625"/>
      <c r="O83" s="631"/>
      <c r="P83" s="632"/>
      <c r="Q83" s="632"/>
      <c r="R83" s="633"/>
      <c r="S83" s="660"/>
      <c r="T83" s="661"/>
      <c r="U83" s="661"/>
      <c r="V83" s="662"/>
      <c r="W83" s="33">
        <v>1</v>
      </c>
      <c r="X83" s="31">
        <v>2</v>
      </c>
      <c r="Y83" s="31">
        <v>3</v>
      </c>
      <c r="Z83" s="31">
        <v>4</v>
      </c>
      <c r="AA83" s="31">
        <v>5</v>
      </c>
      <c r="AB83" s="31">
        <v>6</v>
      </c>
      <c r="AC83" s="31">
        <v>7</v>
      </c>
      <c r="AD83" s="31">
        <v>8</v>
      </c>
      <c r="AE83" s="31">
        <v>9</v>
      </c>
      <c r="AF83" s="31">
        <v>10</v>
      </c>
      <c r="AG83" s="31">
        <v>11</v>
      </c>
      <c r="AH83" s="31">
        <v>12</v>
      </c>
      <c r="AI83" s="31">
        <v>13</v>
      </c>
      <c r="AJ83" s="31">
        <v>14</v>
      </c>
      <c r="AK83" s="31">
        <v>15</v>
      </c>
      <c r="AL83" s="31">
        <v>16</v>
      </c>
      <c r="AM83" s="31">
        <v>17</v>
      </c>
      <c r="AN83" s="31">
        <v>18</v>
      </c>
      <c r="AO83" s="31">
        <v>19</v>
      </c>
      <c r="AP83" s="31">
        <v>20</v>
      </c>
      <c r="AQ83" s="31">
        <v>21</v>
      </c>
      <c r="AR83" s="31">
        <v>22</v>
      </c>
      <c r="AS83" s="31">
        <v>23</v>
      </c>
      <c r="AT83" s="31">
        <v>24</v>
      </c>
      <c r="AU83" s="31">
        <v>25</v>
      </c>
      <c r="AV83" s="31">
        <v>26</v>
      </c>
      <c r="AW83" s="31">
        <v>27</v>
      </c>
      <c r="AX83" s="31">
        <v>28</v>
      </c>
      <c r="AY83" s="31">
        <v>29</v>
      </c>
      <c r="AZ83" s="32">
        <v>30</v>
      </c>
      <c r="BA83" s="33">
        <v>1</v>
      </c>
      <c r="BB83" s="31">
        <v>2</v>
      </c>
      <c r="BC83" s="31">
        <v>3</v>
      </c>
      <c r="BD83" s="31">
        <v>4</v>
      </c>
      <c r="BE83" s="31">
        <v>5</v>
      </c>
      <c r="BF83" s="31">
        <v>6</v>
      </c>
      <c r="BG83" s="31">
        <v>7</v>
      </c>
      <c r="BH83" s="31">
        <v>8</v>
      </c>
      <c r="BI83" s="31">
        <v>9</v>
      </c>
      <c r="BJ83" s="31">
        <v>10</v>
      </c>
      <c r="BK83" s="31">
        <v>11</v>
      </c>
      <c r="BL83" s="31">
        <v>12</v>
      </c>
      <c r="BM83" s="31">
        <v>13</v>
      </c>
      <c r="BN83" s="31">
        <v>14</v>
      </c>
      <c r="BO83" s="31">
        <v>15</v>
      </c>
      <c r="BP83" s="31">
        <v>16</v>
      </c>
      <c r="BQ83" s="31">
        <v>17</v>
      </c>
      <c r="BR83" s="31">
        <v>18</v>
      </c>
      <c r="BS83" s="31">
        <v>19</v>
      </c>
      <c r="BT83" s="31">
        <v>20</v>
      </c>
      <c r="BU83" s="31">
        <v>21</v>
      </c>
      <c r="BV83" s="31">
        <v>22</v>
      </c>
      <c r="BW83" s="31">
        <v>23</v>
      </c>
      <c r="BX83" s="31">
        <v>24</v>
      </c>
      <c r="BY83" s="31">
        <v>25</v>
      </c>
      <c r="BZ83" s="31">
        <v>26</v>
      </c>
      <c r="CA83" s="31">
        <v>27</v>
      </c>
      <c r="CB83" s="31">
        <v>28</v>
      </c>
      <c r="CC83" s="33">
        <v>29</v>
      </c>
      <c r="CD83" s="31">
        <v>30</v>
      </c>
      <c r="CE83" s="31">
        <v>31</v>
      </c>
      <c r="CF83"/>
      <c r="CG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row>
    <row r="84" spans="3:216" ht="17.100000000000001" customHeight="1" x14ac:dyDescent="0.2">
      <c r="C84" s="74"/>
      <c r="D84" s="680" t="str">
        <f t="shared" ref="D84:D97" si="4">IF(OR(D8=0,D8=""),"",IF((INT(D64+100+0.5)-INT(C84*100+0.5))/100=0,"0",(INT(D64*100+0.5)-INT(C84*100+0.5))/100))</f>
        <v/>
      </c>
      <c r="E84" s="681"/>
      <c r="F84" s="682"/>
      <c r="G84" s="618" t="str">
        <f>IF($G$8="","",$G$8)</f>
        <v/>
      </c>
      <c r="H84" s="463"/>
      <c r="I84" s="463"/>
      <c r="J84" s="464"/>
      <c r="K84" s="618" t="str">
        <f>IF($K$8="","",$K$8)</f>
        <v/>
      </c>
      <c r="L84" s="463"/>
      <c r="M84" s="463"/>
      <c r="N84" s="464"/>
      <c r="O84" s="619" t="str">
        <f>IF($O$8="","",$O$8)</f>
        <v/>
      </c>
      <c r="P84" s="449"/>
      <c r="Q84" s="449"/>
      <c r="R84" s="450"/>
      <c r="S84" s="663" t="str">
        <f>IF($S$8="","",$S$8)</f>
        <v/>
      </c>
      <c r="T84" s="664"/>
      <c r="U84" s="664"/>
      <c r="V84" s="665"/>
      <c r="W84" s="73"/>
      <c r="X84" s="76"/>
      <c r="Y84" s="76"/>
      <c r="Z84" s="75"/>
      <c r="AA84" s="73"/>
      <c r="AB84" s="73"/>
      <c r="AC84" s="73"/>
      <c r="AD84" s="73"/>
      <c r="AE84" s="76"/>
      <c r="AF84" s="76"/>
      <c r="AG84" s="73"/>
      <c r="AH84" s="73"/>
      <c r="AI84" s="73"/>
      <c r="AJ84" s="73"/>
      <c r="AK84" s="73"/>
      <c r="AL84" s="76"/>
      <c r="AM84" s="76"/>
      <c r="AN84" s="73"/>
      <c r="AO84" s="73"/>
      <c r="AP84" s="73"/>
      <c r="AQ84" s="73"/>
      <c r="AR84" s="73"/>
      <c r="AS84" s="76"/>
      <c r="AT84" s="76"/>
      <c r="AU84" s="87"/>
      <c r="AV84" s="87"/>
      <c r="AW84" s="87"/>
      <c r="AX84" s="87"/>
      <c r="AY84" s="87"/>
      <c r="AZ84" s="76"/>
      <c r="BA84" s="150"/>
      <c r="BB84" s="87"/>
      <c r="BC84" s="73"/>
      <c r="BD84" s="73"/>
      <c r="BE84" s="73"/>
      <c r="BF84" s="73"/>
      <c r="BG84" s="76"/>
      <c r="BH84" s="76"/>
      <c r="BI84" s="75"/>
      <c r="BJ84" s="73"/>
      <c r="BK84" s="73"/>
      <c r="BL84" s="73"/>
      <c r="BM84" s="73"/>
      <c r="BN84" s="76"/>
      <c r="BO84" s="76"/>
      <c r="BP84" s="73"/>
      <c r="BQ84" s="73"/>
      <c r="BR84" s="73"/>
      <c r="BS84" s="73"/>
      <c r="BT84" s="73"/>
      <c r="BU84" s="76"/>
      <c r="BV84" s="76"/>
      <c r="BW84" s="73"/>
      <c r="BX84" s="73"/>
      <c r="BY84" s="73"/>
      <c r="BZ84" s="73"/>
      <c r="CA84" s="73"/>
      <c r="CB84" s="76"/>
      <c r="CC84" s="76"/>
      <c r="CD84" s="73"/>
      <c r="CE84" s="73"/>
      <c r="CF84"/>
      <c r="CG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row>
    <row r="85" spans="3:216" ht="17.100000000000001" customHeight="1" x14ac:dyDescent="0.2">
      <c r="C85" s="82"/>
      <c r="D85" s="677" t="str">
        <f t="shared" si="4"/>
        <v/>
      </c>
      <c r="E85" s="678"/>
      <c r="F85" s="679"/>
      <c r="G85" s="616" t="str">
        <f>IF($G$9="","",$G$9)</f>
        <v/>
      </c>
      <c r="H85" s="414"/>
      <c r="I85" s="414"/>
      <c r="J85" s="415"/>
      <c r="K85" s="616" t="str">
        <f>IF($K$9="","",$K$9)</f>
        <v/>
      </c>
      <c r="L85" s="414"/>
      <c r="M85" s="414"/>
      <c r="N85" s="415"/>
      <c r="O85" s="617" t="str">
        <f>IF($O$9="","",$O$9)</f>
        <v/>
      </c>
      <c r="P85" s="475"/>
      <c r="Q85" s="475"/>
      <c r="R85" s="486"/>
      <c r="S85" s="652" t="str">
        <f>IF($S$9="","",$S$9)</f>
        <v/>
      </c>
      <c r="T85" s="653"/>
      <c r="U85" s="653"/>
      <c r="V85" s="654"/>
      <c r="W85" s="53"/>
      <c r="X85" s="78"/>
      <c r="Y85" s="78"/>
      <c r="Z85" s="77"/>
      <c r="AA85" s="53"/>
      <c r="AB85" s="53"/>
      <c r="AC85" s="53"/>
      <c r="AD85" s="53"/>
      <c r="AE85" s="78"/>
      <c r="AF85" s="78"/>
      <c r="AG85" s="53"/>
      <c r="AH85" s="53"/>
      <c r="AI85" s="53"/>
      <c r="AJ85" s="53"/>
      <c r="AK85" s="53"/>
      <c r="AL85" s="78"/>
      <c r="AM85" s="78"/>
      <c r="AN85" s="53"/>
      <c r="AO85" s="53"/>
      <c r="AP85" s="53"/>
      <c r="AQ85" s="53"/>
      <c r="AR85" s="53"/>
      <c r="AS85" s="78"/>
      <c r="AT85" s="78"/>
      <c r="AU85" s="88"/>
      <c r="AV85" s="88"/>
      <c r="AW85" s="88"/>
      <c r="AX85" s="88"/>
      <c r="AY85" s="88"/>
      <c r="AZ85" s="78"/>
      <c r="BA85" s="86"/>
      <c r="BB85" s="88"/>
      <c r="BC85" s="53"/>
      <c r="BD85" s="53"/>
      <c r="BE85" s="53"/>
      <c r="BF85" s="53"/>
      <c r="BG85" s="78"/>
      <c r="BH85" s="78"/>
      <c r="BI85" s="77"/>
      <c r="BJ85" s="53"/>
      <c r="BK85" s="53"/>
      <c r="BL85" s="53"/>
      <c r="BM85" s="53"/>
      <c r="BN85" s="78"/>
      <c r="BO85" s="78"/>
      <c r="BP85" s="53"/>
      <c r="BQ85" s="53"/>
      <c r="BR85" s="53"/>
      <c r="BS85" s="53"/>
      <c r="BT85" s="53"/>
      <c r="BU85" s="78"/>
      <c r="BV85" s="78"/>
      <c r="BW85" s="53"/>
      <c r="BX85" s="53"/>
      <c r="BY85" s="53"/>
      <c r="BZ85" s="53"/>
      <c r="CA85" s="53"/>
      <c r="CB85" s="78"/>
      <c r="CC85" s="78"/>
      <c r="CD85" s="53"/>
      <c r="CE85" s="53"/>
      <c r="CF85"/>
      <c r="CG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row>
    <row r="86" spans="3:216" ht="17.100000000000001" customHeight="1" x14ac:dyDescent="0.2">
      <c r="C86" s="82"/>
      <c r="D86" s="677" t="str">
        <f t="shared" si="4"/>
        <v/>
      </c>
      <c r="E86" s="678"/>
      <c r="F86" s="679"/>
      <c r="G86" s="616" t="str">
        <f>IF($G$10="","",$G$10)</f>
        <v/>
      </c>
      <c r="H86" s="414"/>
      <c r="I86" s="414"/>
      <c r="J86" s="415"/>
      <c r="K86" s="616" t="str">
        <f>IF($K$10="","",$K$10)</f>
        <v/>
      </c>
      <c r="L86" s="414"/>
      <c r="M86" s="414"/>
      <c r="N86" s="415"/>
      <c r="O86" s="617" t="str">
        <f>IF($O$10="","",$O$10)</f>
        <v/>
      </c>
      <c r="P86" s="475"/>
      <c r="Q86" s="475"/>
      <c r="R86" s="486"/>
      <c r="S86" s="652" t="str">
        <f>IF($S$10="","",$S$10)</f>
        <v/>
      </c>
      <c r="T86" s="653"/>
      <c r="U86" s="653"/>
      <c r="V86" s="654"/>
      <c r="W86" s="53"/>
      <c r="X86" s="78"/>
      <c r="Y86" s="78"/>
      <c r="Z86" s="77"/>
      <c r="AA86" s="53"/>
      <c r="AB86" s="53"/>
      <c r="AC86" s="53"/>
      <c r="AD86" s="53"/>
      <c r="AE86" s="78"/>
      <c r="AF86" s="78"/>
      <c r="AG86" s="53"/>
      <c r="AH86" s="53"/>
      <c r="AI86" s="53"/>
      <c r="AJ86" s="53"/>
      <c r="AK86" s="53"/>
      <c r="AL86" s="78"/>
      <c r="AM86" s="78"/>
      <c r="AN86" s="53"/>
      <c r="AO86" s="53"/>
      <c r="AP86" s="53"/>
      <c r="AQ86" s="53"/>
      <c r="AR86" s="53"/>
      <c r="AS86" s="78"/>
      <c r="AT86" s="78"/>
      <c r="AU86" s="88"/>
      <c r="AV86" s="88"/>
      <c r="AW86" s="88"/>
      <c r="AX86" s="88"/>
      <c r="AY86" s="88"/>
      <c r="AZ86" s="78"/>
      <c r="BA86" s="86"/>
      <c r="BB86" s="88"/>
      <c r="BC86" s="53"/>
      <c r="BD86" s="53"/>
      <c r="BE86" s="53"/>
      <c r="BF86" s="53"/>
      <c r="BG86" s="78"/>
      <c r="BH86" s="78"/>
      <c r="BI86" s="77"/>
      <c r="BJ86" s="53"/>
      <c r="BK86" s="53"/>
      <c r="BL86" s="53"/>
      <c r="BM86" s="53"/>
      <c r="BN86" s="78"/>
      <c r="BO86" s="78"/>
      <c r="BP86" s="53"/>
      <c r="BQ86" s="53"/>
      <c r="BR86" s="53"/>
      <c r="BS86" s="53"/>
      <c r="BT86" s="53"/>
      <c r="BU86" s="78"/>
      <c r="BV86" s="78"/>
      <c r="BW86" s="53"/>
      <c r="BX86" s="53"/>
      <c r="BY86" s="53"/>
      <c r="BZ86" s="53"/>
      <c r="CA86" s="53"/>
      <c r="CB86" s="78"/>
      <c r="CC86" s="78"/>
      <c r="CD86" s="53"/>
      <c r="CE86" s="53"/>
      <c r="CF86"/>
      <c r="CG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row>
    <row r="87" spans="3:216" ht="17.100000000000001" customHeight="1" x14ac:dyDescent="0.2">
      <c r="C87" s="82"/>
      <c r="D87" s="677" t="str">
        <f t="shared" si="4"/>
        <v/>
      </c>
      <c r="E87" s="678"/>
      <c r="F87" s="679"/>
      <c r="G87" s="616" t="str">
        <f>IF($G$11="","",$G$11)</f>
        <v/>
      </c>
      <c r="H87" s="414"/>
      <c r="I87" s="414"/>
      <c r="J87" s="415"/>
      <c r="K87" s="616" t="str">
        <f>IF($K$11="","",$K$11)</f>
        <v/>
      </c>
      <c r="L87" s="414"/>
      <c r="M87" s="414"/>
      <c r="N87" s="415"/>
      <c r="O87" s="617" t="str">
        <f>IF($O$11="","",$O$11)</f>
        <v/>
      </c>
      <c r="P87" s="475"/>
      <c r="Q87" s="475"/>
      <c r="R87" s="486"/>
      <c r="S87" s="652" t="str">
        <f>IF($S$11="","",$S$11)</f>
        <v/>
      </c>
      <c r="T87" s="653"/>
      <c r="U87" s="653"/>
      <c r="V87" s="654"/>
      <c r="W87" s="53"/>
      <c r="X87" s="78"/>
      <c r="Y87" s="78"/>
      <c r="Z87" s="77"/>
      <c r="AA87" s="53"/>
      <c r="AB87" s="53"/>
      <c r="AC87" s="53"/>
      <c r="AD87" s="53"/>
      <c r="AE87" s="78"/>
      <c r="AF87" s="78"/>
      <c r="AG87" s="53"/>
      <c r="AH87" s="53"/>
      <c r="AI87" s="53"/>
      <c r="AJ87" s="53"/>
      <c r="AK87" s="53"/>
      <c r="AL87" s="78"/>
      <c r="AM87" s="78"/>
      <c r="AN87" s="53"/>
      <c r="AO87" s="53"/>
      <c r="AP87" s="53"/>
      <c r="AQ87" s="53"/>
      <c r="AR87" s="53"/>
      <c r="AS87" s="78"/>
      <c r="AT87" s="78"/>
      <c r="AU87" s="88"/>
      <c r="AV87" s="88"/>
      <c r="AW87" s="88"/>
      <c r="AX87" s="88"/>
      <c r="AY87" s="88"/>
      <c r="AZ87" s="89"/>
      <c r="BA87" s="84"/>
      <c r="BB87" s="88"/>
      <c r="BC87" s="53"/>
      <c r="BD87" s="53"/>
      <c r="BE87" s="53"/>
      <c r="BF87" s="53"/>
      <c r="BG87" s="78"/>
      <c r="BH87" s="78"/>
      <c r="BI87" s="77"/>
      <c r="BJ87" s="53"/>
      <c r="BK87" s="53"/>
      <c r="BL87" s="53"/>
      <c r="BM87" s="53"/>
      <c r="BN87" s="78"/>
      <c r="BO87" s="78"/>
      <c r="BP87" s="53"/>
      <c r="BQ87" s="53"/>
      <c r="BR87" s="53"/>
      <c r="BS87" s="53"/>
      <c r="BT87" s="53"/>
      <c r="BU87" s="78"/>
      <c r="BV87" s="78"/>
      <c r="BW87" s="53"/>
      <c r="BX87" s="53"/>
      <c r="BY87" s="53"/>
      <c r="BZ87" s="53"/>
      <c r="CA87" s="53"/>
      <c r="CB87" s="78"/>
      <c r="CC87" s="78"/>
      <c r="CD87" s="53"/>
      <c r="CE87" s="53"/>
      <c r="CF87"/>
      <c r="CG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row>
    <row r="88" spans="3:216" ht="17.100000000000001" customHeight="1" x14ac:dyDescent="0.2">
      <c r="C88" s="82"/>
      <c r="D88" s="677" t="str">
        <f t="shared" si="4"/>
        <v/>
      </c>
      <c r="E88" s="678"/>
      <c r="F88" s="679"/>
      <c r="G88" s="616" t="str">
        <f>IF($G$12="","",$G$12)</f>
        <v/>
      </c>
      <c r="H88" s="414"/>
      <c r="I88" s="414"/>
      <c r="J88" s="415"/>
      <c r="K88" s="616" t="str">
        <f>IF($K$12="","",$K$12)</f>
        <v/>
      </c>
      <c r="L88" s="414"/>
      <c r="M88" s="414"/>
      <c r="N88" s="415"/>
      <c r="O88" s="617" t="str">
        <f>IF($O$12="","",$O$12)</f>
        <v/>
      </c>
      <c r="P88" s="475"/>
      <c r="Q88" s="475"/>
      <c r="R88" s="486"/>
      <c r="S88" s="652" t="str">
        <f>IF($S$12="","",$S$12)</f>
        <v/>
      </c>
      <c r="T88" s="653"/>
      <c r="U88" s="653"/>
      <c r="V88" s="654"/>
      <c r="W88" s="53"/>
      <c r="X88" s="78"/>
      <c r="Y88" s="78"/>
      <c r="Z88" s="77"/>
      <c r="AA88" s="53"/>
      <c r="AB88" s="53"/>
      <c r="AC88" s="53"/>
      <c r="AD88" s="53"/>
      <c r="AE88" s="78"/>
      <c r="AF88" s="78"/>
      <c r="AG88" s="53"/>
      <c r="AH88" s="53"/>
      <c r="AI88" s="53"/>
      <c r="AJ88" s="53"/>
      <c r="AK88" s="53"/>
      <c r="AL88" s="78"/>
      <c r="AM88" s="78"/>
      <c r="AN88" s="53"/>
      <c r="AO88" s="53"/>
      <c r="AP88" s="53"/>
      <c r="AQ88" s="53"/>
      <c r="AR88" s="53"/>
      <c r="AS88" s="78"/>
      <c r="AT88" s="78"/>
      <c r="AU88" s="88"/>
      <c r="AV88" s="88"/>
      <c r="AW88" s="88"/>
      <c r="AX88" s="88"/>
      <c r="AY88" s="88"/>
      <c r="AZ88" s="78"/>
      <c r="BA88" s="86"/>
      <c r="BB88" s="88"/>
      <c r="BC88" s="53"/>
      <c r="BD88" s="53"/>
      <c r="BE88" s="53"/>
      <c r="BF88" s="53"/>
      <c r="BG88" s="78"/>
      <c r="BH88" s="78"/>
      <c r="BI88" s="77"/>
      <c r="BJ88" s="53"/>
      <c r="BK88" s="53"/>
      <c r="BL88" s="53"/>
      <c r="BM88" s="53"/>
      <c r="BN88" s="78"/>
      <c r="BO88" s="78"/>
      <c r="BP88" s="53"/>
      <c r="BQ88" s="53"/>
      <c r="BR88" s="53"/>
      <c r="BS88" s="53"/>
      <c r="BT88" s="53"/>
      <c r="BU88" s="78"/>
      <c r="BV88" s="78"/>
      <c r="BW88" s="53"/>
      <c r="BX88" s="53"/>
      <c r="BY88" s="53"/>
      <c r="BZ88" s="53"/>
      <c r="CA88" s="53"/>
      <c r="CB88" s="78"/>
      <c r="CC88" s="78"/>
      <c r="CD88" s="53"/>
      <c r="CE88" s="53"/>
      <c r="CF88"/>
      <c r="CG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row>
    <row r="89" spans="3:216" ht="17.100000000000001" customHeight="1" x14ac:dyDescent="0.2">
      <c r="C89" s="82"/>
      <c r="D89" s="677" t="str">
        <f t="shared" si="4"/>
        <v/>
      </c>
      <c r="E89" s="678"/>
      <c r="F89" s="679"/>
      <c r="G89" s="616" t="str">
        <f>IF($G$13="","",$G$13)</f>
        <v/>
      </c>
      <c r="H89" s="414"/>
      <c r="I89" s="414"/>
      <c r="J89" s="415"/>
      <c r="K89" s="616" t="str">
        <f>IF($K$13="","",$K$13)</f>
        <v/>
      </c>
      <c r="L89" s="414"/>
      <c r="M89" s="414"/>
      <c r="N89" s="415"/>
      <c r="O89" s="617" t="str">
        <f>IF($O$13="","",$O$13)</f>
        <v/>
      </c>
      <c r="P89" s="475"/>
      <c r="Q89" s="475"/>
      <c r="R89" s="486"/>
      <c r="S89" s="652" t="str">
        <f>IF($S$13="","",$S$13)</f>
        <v/>
      </c>
      <c r="T89" s="653"/>
      <c r="U89" s="653"/>
      <c r="V89" s="654"/>
      <c r="W89" s="53"/>
      <c r="X89" s="78"/>
      <c r="Y89" s="78"/>
      <c r="Z89" s="77"/>
      <c r="AA89" s="53"/>
      <c r="AB89" s="53"/>
      <c r="AC89" s="53"/>
      <c r="AD89" s="53"/>
      <c r="AE89" s="78"/>
      <c r="AF89" s="78"/>
      <c r="AG89" s="53"/>
      <c r="AH89" s="53"/>
      <c r="AI89" s="53"/>
      <c r="AJ89" s="53"/>
      <c r="AK89" s="53"/>
      <c r="AL89" s="78"/>
      <c r="AM89" s="78"/>
      <c r="AN89" s="53"/>
      <c r="AO89" s="53"/>
      <c r="AP89" s="53"/>
      <c r="AQ89" s="53"/>
      <c r="AR89" s="53"/>
      <c r="AS89" s="78"/>
      <c r="AT89" s="78"/>
      <c r="AU89" s="88"/>
      <c r="AV89" s="88"/>
      <c r="AW89" s="88"/>
      <c r="AX89" s="88"/>
      <c r="AY89" s="88"/>
      <c r="AZ89" s="78"/>
      <c r="BA89" s="86"/>
      <c r="BB89" s="88"/>
      <c r="BC89" s="53"/>
      <c r="BD89" s="53"/>
      <c r="BE89" s="53"/>
      <c r="BF89" s="53"/>
      <c r="BG89" s="78"/>
      <c r="BH89" s="78"/>
      <c r="BI89" s="77"/>
      <c r="BJ89" s="53"/>
      <c r="BK89" s="53"/>
      <c r="BL89" s="53"/>
      <c r="BM89" s="53"/>
      <c r="BN89" s="78"/>
      <c r="BO89" s="78"/>
      <c r="BP89" s="53"/>
      <c r="BQ89" s="53"/>
      <c r="BR89" s="53"/>
      <c r="BS89" s="53"/>
      <c r="BT89" s="53"/>
      <c r="BU89" s="78"/>
      <c r="BV89" s="78"/>
      <c r="BW89" s="53"/>
      <c r="BX89" s="53"/>
      <c r="BY89" s="53"/>
      <c r="BZ89" s="53"/>
      <c r="CA89" s="53"/>
      <c r="CB89" s="78"/>
      <c r="CC89" s="78"/>
      <c r="CD89" s="53"/>
      <c r="CE89" s="53"/>
      <c r="CF89"/>
      <c r="CG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row>
    <row r="90" spans="3:216" ht="17.100000000000001" customHeight="1" x14ac:dyDescent="0.2">
      <c r="C90" s="82"/>
      <c r="D90" s="677" t="str">
        <f t="shared" si="4"/>
        <v/>
      </c>
      <c r="E90" s="678"/>
      <c r="F90" s="679"/>
      <c r="G90" s="616" t="str">
        <f>IF($G$14="","",$G$14)</f>
        <v/>
      </c>
      <c r="H90" s="414"/>
      <c r="I90" s="414"/>
      <c r="J90" s="415"/>
      <c r="K90" s="616" t="str">
        <f>IF($K$14="","",$K$14)</f>
        <v/>
      </c>
      <c r="L90" s="414"/>
      <c r="M90" s="414"/>
      <c r="N90" s="415"/>
      <c r="O90" s="617" t="str">
        <f>IF($O$14="","",$O$14)</f>
        <v/>
      </c>
      <c r="P90" s="475"/>
      <c r="Q90" s="475"/>
      <c r="R90" s="486"/>
      <c r="S90" s="652" t="str">
        <f>IF($S$14="","",$S$14)</f>
        <v/>
      </c>
      <c r="T90" s="653"/>
      <c r="U90" s="653"/>
      <c r="V90" s="654"/>
      <c r="W90" s="53"/>
      <c r="X90" s="78"/>
      <c r="Y90" s="78"/>
      <c r="Z90" s="77"/>
      <c r="AA90" s="53"/>
      <c r="AB90" s="53"/>
      <c r="AC90" s="53"/>
      <c r="AD90" s="53"/>
      <c r="AE90" s="78"/>
      <c r="AF90" s="78"/>
      <c r="AG90" s="53"/>
      <c r="AH90" s="53"/>
      <c r="AI90" s="53"/>
      <c r="AJ90" s="53"/>
      <c r="AK90" s="53"/>
      <c r="AL90" s="78"/>
      <c r="AM90" s="78"/>
      <c r="AN90" s="53"/>
      <c r="AO90" s="53"/>
      <c r="AP90" s="53"/>
      <c r="AQ90" s="53"/>
      <c r="AR90" s="53"/>
      <c r="AS90" s="78"/>
      <c r="AT90" s="78"/>
      <c r="AU90" s="88"/>
      <c r="AV90" s="88"/>
      <c r="AW90" s="88"/>
      <c r="AX90" s="88"/>
      <c r="AY90" s="88"/>
      <c r="AZ90" s="78"/>
      <c r="BA90" s="86"/>
      <c r="BB90" s="88"/>
      <c r="BC90" s="53"/>
      <c r="BD90" s="53"/>
      <c r="BE90" s="53"/>
      <c r="BF90" s="53"/>
      <c r="BG90" s="78"/>
      <c r="BH90" s="78"/>
      <c r="BI90" s="77"/>
      <c r="BJ90" s="53"/>
      <c r="BK90" s="53"/>
      <c r="BL90" s="53"/>
      <c r="BM90" s="53"/>
      <c r="BN90" s="78"/>
      <c r="BO90" s="78"/>
      <c r="BP90" s="53"/>
      <c r="BQ90" s="53"/>
      <c r="BR90" s="53"/>
      <c r="BS90" s="53"/>
      <c r="BT90" s="53"/>
      <c r="BU90" s="78"/>
      <c r="BV90" s="78"/>
      <c r="BW90" s="53"/>
      <c r="BX90" s="53"/>
      <c r="BY90" s="53"/>
      <c r="BZ90" s="53"/>
      <c r="CA90" s="53"/>
      <c r="CB90" s="78"/>
      <c r="CC90" s="78"/>
      <c r="CD90" s="53"/>
      <c r="CE90" s="53"/>
      <c r="CF90"/>
      <c r="CG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row>
    <row r="91" spans="3:216" ht="17.100000000000001" customHeight="1" x14ac:dyDescent="0.2">
      <c r="C91" s="82"/>
      <c r="D91" s="677" t="str">
        <f t="shared" si="4"/>
        <v/>
      </c>
      <c r="E91" s="678"/>
      <c r="F91" s="679"/>
      <c r="G91" s="616" t="str">
        <f>IF($G$15="","",$G$15)</f>
        <v/>
      </c>
      <c r="H91" s="414"/>
      <c r="I91" s="414"/>
      <c r="J91" s="415"/>
      <c r="K91" s="616" t="str">
        <f>IF($K$15="","",$K$15)</f>
        <v/>
      </c>
      <c r="L91" s="414"/>
      <c r="M91" s="414"/>
      <c r="N91" s="415"/>
      <c r="O91" s="617" t="str">
        <f>IF($O$15="","",$O$15)</f>
        <v/>
      </c>
      <c r="P91" s="475"/>
      <c r="Q91" s="475"/>
      <c r="R91" s="486"/>
      <c r="S91" s="652" t="str">
        <f>IF($S$15="","",$S$15)</f>
        <v/>
      </c>
      <c r="T91" s="653"/>
      <c r="U91" s="653"/>
      <c r="V91" s="654"/>
      <c r="W91" s="53"/>
      <c r="X91" s="78"/>
      <c r="Y91" s="78"/>
      <c r="Z91" s="77"/>
      <c r="AA91" s="53"/>
      <c r="AB91" s="53"/>
      <c r="AC91" s="53"/>
      <c r="AD91" s="53"/>
      <c r="AE91" s="78"/>
      <c r="AF91" s="78"/>
      <c r="AG91" s="53"/>
      <c r="AH91" s="53"/>
      <c r="AI91" s="53"/>
      <c r="AJ91" s="53"/>
      <c r="AK91" s="53"/>
      <c r="AL91" s="78"/>
      <c r="AM91" s="78"/>
      <c r="AN91" s="53"/>
      <c r="AO91" s="53"/>
      <c r="AP91" s="53"/>
      <c r="AQ91" s="53"/>
      <c r="AR91" s="53"/>
      <c r="AS91" s="78"/>
      <c r="AT91" s="78"/>
      <c r="AU91" s="88"/>
      <c r="AV91" s="88"/>
      <c r="AW91" s="88"/>
      <c r="AX91" s="88"/>
      <c r="AY91" s="88"/>
      <c r="AZ91" s="78"/>
      <c r="BA91" s="86"/>
      <c r="BB91" s="88"/>
      <c r="BC91" s="53"/>
      <c r="BD91" s="53"/>
      <c r="BE91" s="53"/>
      <c r="BF91" s="53"/>
      <c r="BG91" s="78"/>
      <c r="BH91" s="78"/>
      <c r="BI91" s="77"/>
      <c r="BJ91" s="53"/>
      <c r="BK91" s="53"/>
      <c r="BL91" s="53"/>
      <c r="BM91" s="53"/>
      <c r="BN91" s="78"/>
      <c r="BO91" s="78"/>
      <c r="BP91" s="53"/>
      <c r="BQ91" s="53"/>
      <c r="BR91" s="53"/>
      <c r="BS91" s="53"/>
      <c r="BT91" s="53"/>
      <c r="BU91" s="78"/>
      <c r="BV91" s="78"/>
      <c r="BW91" s="53"/>
      <c r="BX91" s="53"/>
      <c r="BY91" s="53"/>
      <c r="BZ91" s="53"/>
      <c r="CA91" s="53"/>
      <c r="CB91" s="78"/>
      <c r="CC91" s="78"/>
      <c r="CD91" s="53"/>
      <c r="CE91" s="53"/>
      <c r="CF91"/>
      <c r="CG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row>
    <row r="92" spans="3:216" ht="17.100000000000001" customHeight="1" x14ac:dyDescent="0.2">
      <c r="C92" s="82"/>
      <c r="D92" s="677" t="str">
        <f t="shared" si="4"/>
        <v/>
      </c>
      <c r="E92" s="678"/>
      <c r="F92" s="679"/>
      <c r="G92" s="616" t="str">
        <f>IF($G$16="","",$G$16)</f>
        <v/>
      </c>
      <c r="H92" s="414"/>
      <c r="I92" s="414"/>
      <c r="J92" s="415"/>
      <c r="K92" s="616" t="str">
        <f>IF($K$16="","",$K$16)</f>
        <v/>
      </c>
      <c r="L92" s="414"/>
      <c r="M92" s="414"/>
      <c r="N92" s="415"/>
      <c r="O92" s="617" t="str">
        <f>IF($O$16="","",$O$16)</f>
        <v/>
      </c>
      <c r="P92" s="475"/>
      <c r="Q92" s="475"/>
      <c r="R92" s="486"/>
      <c r="S92" s="652" t="str">
        <f>IF($S$16="","",$S$16)</f>
        <v/>
      </c>
      <c r="T92" s="653"/>
      <c r="U92" s="653"/>
      <c r="V92" s="654"/>
      <c r="W92" s="53"/>
      <c r="X92" s="78"/>
      <c r="Y92" s="78"/>
      <c r="Z92" s="77"/>
      <c r="AA92" s="53"/>
      <c r="AB92" s="53"/>
      <c r="AC92" s="53"/>
      <c r="AD92" s="53"/>
      <c r="AE92" s="78"/>
      <c r="AF92" s="78"/>
      <c r="AG92" s="53"/>
      <c r="AH92" s="53"/>
      <c r="AI92" s="53"/>
      <c r="AJ92" s="53"/>
      <c r="AK92" s="53"/>
      <c r="AL92" s="78"/>
      <c r="AM92" s="78"/>
      <c r="AN92" s="53"/>
      <c r="AO92" s="53"/>
      <c r="AP92" s="53"/>
      <c r="AQ92" s="53"/>
      <c r="AR92" s="53"/>
      <c r="AS92" s="78"/>
      <c r="AT92" s="78"/>
      <c r="AU92" s="88"/>
      <c r="AV92" s="88"/>
      <c r="AW92" s="88"/>
      <c r="AX92" s="88"/>
      <c r="AY92" s="88"/>
      <c r="AZ92" s="78"/>
      <c r="BA92" s="86"/>
      <c r="BB92" s="88"/>
      <c r="BC92" s="53"/>
      <c r="BD92" s="53"/>
      <c r="BE92" s="53"/>
      <c r="BF92" s="53"/>
      <c r="BG92" s="78"/>
      <c r="BH92" s="78"/>
      <c r="BI92" s="77"/>
      <c r="BJ92" s="53"/>
      <c r="BK92" s="53"/>
      <c r="BL92" s="53"/>
      <c r="BM92" s="53"/>
      <c r="BN92" s="78"/>
      <c r="BO92" s="78"/>
      <c r="BP92" s="53"/>
      <c r="BQ92" s="53"/>
      <c r="BR92" s="53"/>
      <c r="BS92" s="53"/>
      <c r="BT92" s="53"/>
      <c r="BU92" s="78"/>
      <c r="BV92" s="78"/>
      <c r="BW92" s="53"/>
      <c r="BX92" s="53"/>
      <c r="BY92" s="53"/>
      <c r="BZ92" s="53"/>
      <c r="CA92" s="53"/>
      <c r="CB92" s="78"/>
      <c r="CC92" s="78"/>
      <c r="CD92" s="53"/>
      <c r="CE92" s="53"/>
      <c r="CF92"/>
      <c r="CG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row>
    <row r="93" spans="3:216" ht="17.100000000000001" customHeight="1" x14ac:dyDescent="0.2">
      <c r="C93" s="82"/>
      <c r="D93" s="677" t="str">
        <f t="shared" si="4"/>
        <v/>
      </c>
      <c r="E93" s="678"/>
      <c r="F93" s="679"/>
      <c r="G93" s="616" t="str">
        <f>IF($G$17="","",$G$17)</f>
        <v/>
      </c>
      <c r="H93" s="414"/>
      <c r="I93" s="414"/>
      <c r="J93" s="415"/>
      <c r="K93" s="616" t="str">
        <f>IF($K$17="","",$K$17)</f>
        <v/>
      </c>
      <c r="L93" s="414"/>
      <c r="M93" s="414"/>
      <c r="N93" s="415"/>
      <c r="O93" s="617" t="str">
        <f>IF($O$17="","",$O$17)</f>
        <v/>
      </c>
      <c r="P93" s="475"/>
      <c r="Q93" s="475"/>
      <c r="R93" s="486"/>
      <c r="S93" s="652" t="str">
        <f>IF($S$17="","",$S$17)</f>
        <v/>
      </c>
      <c r="T93" s="653"/>
      <c r="U93" s="653"/>
      <c r="V93" s="654"/>
      <c r="W93" s="53"/>
      <c r="X93" s="78"/>
      <c r="Y93" s="78"/>
      <c r="Z93" s="77"/>
      <c r="AA93" s="53"/>
      <c r="AB93" s="53"/>
      <c r="AC93" s="53"/>
      <c r="AD93" s="53"/>
      <c r="AE93" s="78"/>
      <c r="AF93" s="78"/>
      <c r="AG93" s="53"/>
      <c r="AH93" s="53"/>
      <c r="AI93" s="53"/>
      <c r="AJ93" s="53"/>
      <c r="AK93" s="53"/>
      <c r="AL93" s="78"/>
      <c r="AM93" s="78"/>
      <c r="AN93" s="53"/>
      <c r="AO93" s="53"/>
      <c r="AP93" s="53"/>
      <c r="AQ93" s="53"/>
      <c r="AR93" s="53"/>
      <c r="AS93" s="78"/>
      <c r="AT93" s="78"/>
      <c r="AU93" s="88"/>
      <c r="AV93" s="88"/>
      <c r="AW93" s="88"/>
      <c r="AX93" s="88"/>
      <c r="AY93" s="88"/>
      <c r="AZ93" s="78"/>
      <c r="BA93" s="86"/>
      <c r="BB93" s="88"/>
      <c r="BC93" s="53"/>
      <c r="BD93" s="53"/>
      <c r="BE93" s="53"/>
      <c r="BF93" s="53"/>
      <c r="BG93" s="78"/>
      <c r="BH93" s="78"/>
      <c r="BI93" s="77"/>
      <c r="BJ93" s="53"/>
      <c r="BK93" s="53"/>
      <c r="BL93" s="53"/>
      <c r="BM93" s="53"/>
      <c r="BN93" s="78"/>
      <c r="BO93" s="78"/>
      <c r="BP93" s="53"/>
      <c r="BQ93" s="53"/>
      <c r="BR93" s="53"/>
      <c r="BS93" s="53"/>
      <c r="BT93" s="53"/>
      <c r="BU93" s="78"/>
      <c r="BV93" s="78"/>
      <c r="BW93" s="53"/>
      <c r="BX93" s="53"/>
      <c r="BY93" s="53"/>
      <c r="BZ93" s="53"/>
      <c r="CA93" s="53"/>
      <c r="CB93" s="78"/>
      <c r="CC93" s="78"/>
      <c r="CD93" s="53"/>
      <c r="CE93" s="53"/>
      <c r="CF93"/>
      <c r="CG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row>
    <row r="94" spans="3:216" ht="17.100000000000001" customHeight="1" x14ac:dyDescent="0.2">
      <c r="C94" s="82"/>
      <c r="D94" s="677" t="str">
        <f t="shared" si="4"/>
        <v/>
      </c>
      <c r="E94" s="678"/>
      <c r="F94" s="679"/>
      <c r="G94" s="616" t="str">
        <f>IF($G$18="","",$G$18)</f>
        <v/>
      </c>
      <c r="H94" s="414"/>
      <c r="I94" s="414"/>
      <c r="J94" s="415"/>
      <c r="K94" s="616" t="str">
        <f>IF($K$18="","",$K$18)</f>
        <v/>
      </c>
      <c r="L94" s="414"/>
      <c r="M94" s="414"/>
      <c r="N94" s="415"/>
      <c r="O94" s="617" t="str">
        <f>IF($O$18="","",$O$18)</f>
        <v/>
      </c>
      <c r="P94" s="475"/>
      <c r="Q94" s="475"/>
      <c r="R94" s="486"/>
      <c r="S94" s="652" t="str">
        <f>IF($S$18="","",$S$18)</f>
        <v/>
      </c>
      <c r="T94" s="653"/>
      <c r="U94" s="653"/>
      <c r="V94" s="654"/>
      <c r="W94" s="53"/>
      <c r="X94" s="78"/>
      <c r="Y94" s="78"/>
      <c r="Z94" s="77"/>
      <c r="AA94" s="53"/>
      <c r="AB94" s="53"/>
      <c r="AC94" s="53"/>
      <c r="AD94" s="53"/>
      <c r="AE94" s="78"/>
      <c r="AF94" s="78"/>
      <c r="AG94" s="53"/>
      <c r="AH94" s="53"/>
      <c r="AI94" s="53"/>
      <c r="AJ94" s="53"/>
      <c r="AK94" s="53"/>
      <c r="AL94" s="78"/>
      <c r="AM94" s="78"/>
      <c r="AN94" s="53"/>
      <c r="AO94" s="53"/>
      <c r="AP94" s="53"/>
      <c r="AQ94" s="53"/>
      <c r="AR94" s="53"/>
      <c r="AS94" s="78"/>
      <c r="AT94" s="78"/>
      <c r="AU94" s="88"/>
      <c r="AV94" s="88"/>
      <c r="AW94" s="88"/>
      <c r="AX94" s="88"/>
      <c r="AY94" s="88"/>
      <c r="AZ94" s="78"/>
      <c r="BA94" s="86"/>
      <c r="BB94" s="88"/>
      <c r="BC94" s="53"/>
      <c r="BD94" s="53"/>
      <c r="BE94" s="53"/>
      <c r="BF94" s="53"/>
      <c r="BG94" s="78"/>
      <c r="BH94" s="78"/>
      <c r="BI94" s="77"/>
      <c r="BJ94" s="53"/>
      <c r="BK94" s="53"/>
      <c r="BL94" s="53"/>
      <c r="BM94" s="53"/>
      <c r="BN94" s="78"/>
      <c r="BO94" s="78"/>
      <c r="BP94" s="53"/>
      <c r="BQ94" s="53"/>
      <c r="BR94" s="53"/>
      <c r="BS94" s="53"/>
      <c r="BT94" s="53"/>
      <c r="BU94" s="78"/>
      <c r="BV94" s="78"/>
      <c r="BW94" s="53"/>
      <c r="BX94" s="53"/>
      <c r="BY94" s="53"/>
      <c r="BZ94" s="53"/>
      <c r="CA94" s="53"/>
      <c r="CB94" s="78"/>
      <c r="CC94" s="78"/>
      <c r="CD94" s="53"/>
      <c r="CE94" s="53"/>
      <c r="CF94"/>
      <c r="CG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row>
    <row r="95" spans="3:216" ht="17.100000000000001" customHeight="1" x14ac:dyDescent="0.2">
      <c r="C95" s="82"/>
      <c r="D95" s="677" t="str">
        <f t="shared" si="4"/>
        <v/>
      </c>
      <c r="E95" s="678"/>
      <c r="F95" s="679"/>
      <c r="G95" s="616" t="str">
        <f>IF($G$19="","",$G$19)</f>
        <v/>
      </c>
      <c r="H95" s="414"/>
      <c r="I95" s="414"/>
      <c r="J95" s="415"/>
      <c r="K95" s="616" t="str">
        <f>IF($K$19="","",$K$19)</f>
        <v/>
      </c>
      <c r="L95" s="414"/>
      <c r="M95" s="414"/>
      <c r="N95" s="415"/>
      <c r="O95" s="617" t="str">
        <f>IF($O$19="","",$O$19)</f>
        <v/>
      </c>
      <c r="P95" s="475"/>
      <c r="Q95" s="475"/>
      <c r="R95" s="486"/>
      <c r="S95" s="652" t="str">
        <f>IF($S$19="","",$S$19)</f>
        <v/>
      </c>
      <c r="T95" s="653"/>
      <c r="U95" s="653"/>
      <c r="V95" s="654"/>
      <c r="W95" s="53"/>
      <c r="X95" s="78"/>
      <c r="Y95" s="78"/>
      <c r="Z95" s="77"/>
      <c r="AA95" s="53"/>
      <c r="AB95" s="53"/>
      <c r="AC95" s="53"/>
      <c r="AD95" s="53"/>
      <c r="AE95" s="78"/>
      <c r="AF95" s="78"/>
      <c r="AG95" s="53"/>
      <c r="AH95" s="53"/>
      <c r="AI95" s="53"/>
      <c r="AJ95" s="53"/>
      <c r="AK95" s="53"/>
      <c r="AL95" s="78"/>
      <c r="AM95" s="78"/>
      <c r="AN95" s="53"/>
      <c r="AO95" s="53"/>
      <c r="AP95" s="53"/>
      <c r="AQ95" s="53"/>
      <c r="AR95" s="53"/>
      <c r="AS95" s="78"/>
      <c r="AT95" s="78"/>
      <c r="AU95" s="88"/>
      <c r="AV95" s="88"/>
      <c r="AW95" s="88"/>
      <c r="AX95" s="88"/>
      <c r="AY95" s="88"/>
      <c r="AZ95" s="78"/>
      <c r="BA95" s="86"/>
      <c r="BB95" s="88"/>
      <c r="BC95" s="53"/>
      <c r="BD95" s="53"/>
      <c r="BE95" s="53"/>
      <c r="BF95" s="53"/>
      <c r="BG95" s="78"/>
      <c r="BH95" s="78"/>
      <c r="BI95" s="77"/>
      <c r="BJ95" s="53"/>
      <c r="BK95" s="53"/>
      <c r="BL95" s="53"/>
      <c r="BM95" s="53"/>
      <c r="BN95" s="78"/>
      <c r="BO95" s="78"/>
      <c r="BP95" s="53"/>
      <c r="BQ95" s="53"/>
      <c r="BR95" s="53"/>
      <c r="BS95" s="53"/>
      <c r="BT95" s="53"/>
      <c r="BU95" s="78"/>
      <c r="BV95" s="78"/>
      <c r="BW95" s="53"/>
      <c r="BX95" s="53"/>
      <c r="BY95" s="53"/>
      <c r="BZ95" s="53"/>
      <c r="CA95" s="53"/>
      <c r="CB95" s="78"/>
      <c r="CC95" s="78"/>
      <c r="CD95" s="53"/>
      <c r="CE95" s="53"/>
      <c r="CF95"/>
      <c r="CG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row>
    <row r="96" spans="3:216" ht="17.100000000000001" customHeight="1" x14ac:dyDescent="0.2">
      <c r="C96" s="82"/>
      <c r="D96" s="677" t="str">
        <f t="shared" si="4"/>
        <v/>
      </c>
      <c r="E96" s="678"/>
      <c r="F96" s="679"/>
      <c r="G96" s="616" t="str">
        <f>IF($G$20="","",$G$20)</f>
        <v/>
      </c>
      <c r="H96" s="414"/>
      <c r="I96" s="414"/>
      <c r="J96" s="415"/>
      <c r="K96" s="616" t="str">
        <f>IF($K$20="","",$K$20)</f>
        <v/>
      </c>
      <c r="L96" s="414"/>
      <c r="M96" s="414"/>
      <c r="N96" s="415"/>
      <c r="O96" s="617" t="str">
        <f>IF($O$20="","",$O$20)</f>
        <v/>
      </c>
      <c r="P96" s="475"/>
      <c r="Q96" s="475"/>
      <c r="R96" s="486"/>
      <c r="S96" s="652" t="str">
        <f>IF($S$20="","",$S$20)</f>
        <v/>
      </c>
      <c r="T96" s="653"/>
      <c r="U96" s="653"/>
      <c r="V96" s="654"/>
      <c r="W96" s="53"/>
      <c r="X96" s="78"/>
      <c r="Y96" s="78"/>
      <c r="Z96" s="77"/>
      <c r="AA96" s="53"/>
      <c r="AB96" s="53"/>
      <c r="AC96" s="53"/>
      <c r="AD96" s="53"/>
      <c r="AE96" s="78"/>
      <c r="AF96" s="78"/>
      <c r="AG96" s="53"/>
      <c r="AH96" s="53"/>
      <c r="AI96" s="53"/>
      <c r="AJ96" s="53"/>
      <c r="AK96" s="53"/>
      <c r="AL96" s="78"/>
      <c r="AM96" s="78"/>
      <c r="AN96" s="53"/>
      <c r="AO96" s="53"/>
      <c r="AP96" s="53"/>
      <c r="AQ96" s="53"/>
      <c r="AR96" s="53"/>
      <c r="AS96" s="78"/>
      <c r="AT96" s="78"/>
      <c r="AU96" s="88"/>
      <c r="AV96" s="88"/>
      <c r="AW96" s="88"/>
      <c r="AX96" s="88"/>
      <c r="AY96" s="88"/>
      <c r="AZ96" s="78"/>
      <c r="BA96" s="86"/>
      <c r="BB96" s="88"/>
      <c r="BC96" s="53"/>
      <c r="BD96" s="53"/>
      <c r="BE96" s="53"/>
      <c r="BF96" s="53"/>
      <c r="BG96" s="78"/>
      <c r="BH96" s="78"/>
      <c r="BI96" s="77"/>
      <c r="BJ96" s="53"/>
      <c r="BK96" s="53"/>
      <c r="BL96" s="53"/>
      <c r="BM96" s="53"/>
      <c r="BN96" s="78"/>
      <c r="BO96" s="78"/>
      <c r="BP96" s="53"/>
      <c r="BQ96" s="53"/>
      <c r="BR96" s="53"/>
      <c r="BS96" s="53"/>
      <c r="BT96" s="53"/>
      <c r="BU96" s="78"/>
      <c r="BV96" s="78"/>
      <c r="BW96" s="53"/>
      <c r="BX96" s="53"/>
      <c r="BY96" s="53"/>
      <c r="BZ96" s="53"/>
      <c r="CA96" s="53"/>
      <c r="CB96" s="78"/>
      <c r="CC96" s="78"/>
      <c r="CD96" s="53"/>
      <c r="CE96" s="53"/>
      <c r="CF96"/>
      <c r="CG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row>
    <row r="97" spans="3:216" ht="17.100000000000001" customHeight="1" x14ac:dyDescent="0.2">
      <c r="C97" s="82"/>
      <c r="D97" s="677" t="str">
        <f t="shared" si="4"/>
        <v/>
      </c>
      <c r="E97" s="678"/>
      <c r="F97" s="679"/>
      <c r="G97" s="616" t="str">
        <f>IF($G$21="","",$G$21)</f>
        <v/>
      </c>
      <c r="H97" s="414"/>
      <c r="I97" s="414"/>
      <c r="J97" s="415"/>
      <c r="K97" s="616" t="str">
        <f>IF($K$21="","",$K$21)</f>
        <v/>
      </c>
      <c r="L97" s="414"/>
      <c r="M97" s="414"/>
      <c r="N97" s="415"/>
      <c r="O97" s="617" t="str">
        <f>IF($O$21="","",$O$21)</f>
        <v/>
      </c>
      <c r="P97" s="475"/>
      <c r="Q97" s="475"/>
      <c r="R97" s="486"/>
      <c r="S97" s="652" t="str">
        <f>IF($S$21="","",$S$21)</f>
        <v/>
      </c>
      <c r="T97" s="653"/>
      <c r="U97" s="653"/>
      <c r="V97" s="654"/>
      <c r="W97" s="53"/>
      <c r="X97" s="78"/>
      <c r="Y97" s="78"/>
      <c r="Z97" s="77"/>
      <c r="AA97" s="53"/>
      <c r="AB97" s="53"/>
      <c r="AC97" s="53"/>
      <c r="AD97" s="53"/>
      <c r="AE97" s="78"/>
      <c r="AF97" s="78"/>
      <c r="AG97" s="53"/>
      <c r="AH97" s="53"/>
      <c r="AI97" s="53"/>
      <c r="AJ97" s="53"/>
      <c r="AK97" s="53"/>
      <c r="AL97" s="78"/>
      <c r="AM97" s="78"/>
      <c r="AN97" s="53"/>
      <c r="AO97" s="53"/>
      <c r="AP97" s="53"/>
      <c r="AQ97" s="53"/>
      <c r="AR97" s="53"/>
      <c r="AS97" s="78"/>
      <c r="AT97" s="78"/>
      <c r="AU97" s="88"/>
      <c r="AV97" s="88"/>
      <c r="AW97" s="88"/>
      <c r="AX97" s="88"/>
      <c r="AY97" s="88"/>
      <c r="AZ97" s="78"/>
      <c r="BA97" s="86"/>
      <c r="BB97" s="88"/>
      <c r="BC97" s="53"/>
      <c r="BD97" s="53"/>
      <c r="BE97" s="53"/>
      <c r="BF97" s="53"/>
      <c r="BG97" s="78"/>
      <c r="BH97" s="78"/>
      <c r="BI97" s="77"/>
      <c r="BJ97" s="53"/>
      <c r="BK97" s="53"/>
      <c r="BL97" s="53"/>
      <c r="BM97" s="53"/>
      <c r="BN97" s="78"/>
      <c r="BO97" s="78"/>
      <c r="BP97" s="53"/>
      <c r="BQ97" s="53"/>
      <c r="BR97" s="53"/>
      <c r="BS97" s="53"/>
      <c r="BT97" s="53"/>
      <c r="BU97" s="78"/>
      <c r="BV97" s="78"/>
      <c r="BW97" s="53"/>
      <c r="BX97" s="53"/>
      <c r="BY97" s="53"/>
      <c r="BZ97" s="53"/>
      <c r="CA97" s="53"/>
      <c r="CB97" s="78"/>
      <c r="CC97" s="78"/>
      <c r="CD97" s="53"/>
      <c r="CE97" s="53"/>
      <c r="CF97"/>
      <c r="CG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row>
    <row r="98" spans="3:216" ht="9.9499999999999993" customHeight="1" x14ac:dyDescent="0.2">
      <c r="C98"/>
      <c r="D98"/>
      <c r="E98"/>
      <c r="F98"/>
      <c r="G98" s="39"/>
      <c r="H98" s="39"/>
      <c r="I98" s="39"/>
      <c r="J98" s="39"/>
      <c r="K98" s="39"/>
      <c r="L98" s="39"/>
      <c r="M98" s="39"/>
      <c r="N98" s="39"/>
      <c r="O98" s="39"/>
      <c r="P98" s="39"/>
      <c r="Q98" s="39"/>
      <c r="R98" s="39"/>
      <c r="S98"/>
      <c r="T98"/>
      <c r="U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row>
    <row r="99" spans="3:216" ht="17.100000000000001" customHeight="1" x14ac:dyDescent="0.2">
      <c r="C99" s="692" t="s">
        <v>99</v>
      </c>
      <c r="D99" s="685" t="s">
        <v>29</v>
      </c>
      <c r="E99" s="627"/>
      <c r="F99" s="628"/>
      <c r="G99" s="634" t="str">
        <f>G5</f>
        <v>LAST NAME</v>
      </c>
      <c r="H99" s="635"/>
      <c r="I99" s="635"/>
      <c r="J99" s="636"/>
      <c r="K99" s="620" t="str">
        <f>K5</f>
        <v>FIRST NAME</v>
      </c>
      <c r="L99" s="620"/>
      <c r="M99" s="620"/>
      <c r="N99" s="621"/>
      <c r="O99" s="626" t="str">
        <f>O5</f>
        <v>RELATIVE SENIORITY (MAY NOT BE CURRENT)</v>
      </c>
      <c r="P99" s="627"/>
      <c r="Q99" s="627"/>
      <c r="R99" s="628"/>
      <c r="S99" s="626" t="str">
        <f>S5</f>
        <v>TASKS</v>
      </c>
      <c r="T99" s="655"/>
      <c r="U99" s="655"/>
      <c r="V99" s="656"/>
      <c r="W99" s="22" t="s">
        <v>17</v>
      </c>
      <c r="X99" s="16"/>
      <c r="Y99" s="16"/>
      <c r="Z99" s="16"/>
      <c r="AA99" s="16"/>
      <c r="AB99" s="16"/>
      <c r="AC99" s="16"/>
      <c r="AD99" s="18"/>
      <c r="AE99" s="18"/>
      <c r="AF99" s="18"/>
      <c r="AG99" s="18"/>
      <c r="AH99" s="18"/>
      <c r="AI99" s="18"/>
      <c r="AJ99" s="18"/>
      <c r="AK99" s="18"/>
      <c r="AL99" s="18"/>
      <c r="AM99" s="18"/>
      <c r="AN99" s="18"/>
      <c r="AO99" s="18"/>
      <c r="AP99" s="18"/>
      <c r="AQ99" s="18"/>
      <c r="AR99" s="18"/>
      <c r="AS99" s="18"/>
      <c r="AT99" s="18"/>
      <c r="AU99" s="18"/>
      <c r="AV99" s="18"/>
      <c r="AW99" s="18"/>
      <c r="AX99" s="18"/>
      <c r="AY99" s="18"/>
      <c r="AZ99" s="27"/>
      <c r="BA99" s="25" t="s">
        <v>18</v>
      </c>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4"/>
      <c r="CD99" s="4"/>
      <c r="CE99" s="19"/>
      <c r="CF99"/>
      <c r="CG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row>
    <row r="100" spans="3:216" ht="17.100000000000001" customHeight="1" x14ac:dyDescent="0.2">
      <c r="C100" s="693"/>
      <c r="D100" s="629"/>
      <c r="E100" s="686"/>
      <c r="F100" s="630"/>
      <c r="G100" s="637"/>
      <c r="H100" s="638"/>
      <c r="I100" s="638"/>
      <c r="J100" s="639"/>
      <c r="K100" s="622"/>
      <c r="L100" s="622"/>
      <c r="M100" s="622"/>
      <c r="N100" s="623"/>
      <c r="O100" s="629"/>
      <c r="P100" s="394"/>
      <c r="Q100" s="394"/>
      <c r="R100" s="630"/>
      <c r="S100" s="657"/>
      <c r="T100" s="658"/>
      <c r="U100" s="658"/>
      <c r="V100" s="659"/>
      <c r="W100" s="23" t="s">
        <v>21</v>
      </c>
      <c r="X100" s="23" t="s">
        <v>20</v>
      </c>
      <c r="Y100" s="23" t="s">
        <v>105</v>
      </c>
      <c r="Z100" s="23" t="s">
        <v>23</v>
      </c>
      <c r="AA100" s="23" t="s">
        <v>23</v>
      </c>
      <c r="AB100" s="23" t="s">
        <v>19</v>
      </c>
      <c r="AC100" s="23" t="s">
        <v>20</v>
      </c>
      <c r="AD100" s="23" t="s">
        <v>21</v>
      </c>
      <c r="AE100" s="23" t="s">
        <v>20</v>
      </c>
      <c r="AF100" s="23" t="s">
        <v>22</v>
      </c>
      <c r="AG100" s="23" t="s">
        <v>23</v>
      </c>
      <c r="AH100" s="23" t="s">
        <v>23</v>
      </c>
      <c r="AI100" s="23" t="s">
        <v>19</v>
      </c>
      <c r="AJ100" s="23" t="s">
        <v>20</v>
      </c>
      <c r="AK100" s="23" t="s">
        <v>21</v>
      </c>
      <c r="AL100" s="23" t="s">
        <v>20</v>
      </c>
      <c r="AM100" s="23" t="s">
        <v>105</v>
      </c>
      <c r="AN100" s="23" t="s">
        <v>23</v>
      </c>
      <c r="AO100" s="23" t="s">
        <v>23</v>
      </c>
      <c r="AP100" s="23" t="s">
        <v>19</v>
      </c>
      <c r="AQ100" s="23" t="s">
        <v>20</v>
      </c>
      <c r="AR100" s="23" t="s">
        <v>21</v>
      </c>
      <c r="AS100" s="23" t="s">
        <v>20</v>
      </c>
      <c r="AT100" s="23" t="s">
        <v>22</v>
      </c>
      <c r="AU100" s="24" t="s">
        <v>23</v>
      </c>
      <c r="AV100" s="23" t="s">
        <v>23</v>
      </c>
      <c r="AW100" s="24" t="s">
        <v>19</v>
      </c>
      <c r="AX100" s="24" t="s">
        <v>20</v>
      </c>
      <c r="AY100" s="24" t="s">
        <v>21</v>
      </c>
      <c r="AZ100" s="29" t="s">
        <v>20</v>
      </c>
      <c r="BA100" s="23" t="s">
        <v>105</v>
      </c>
      <c r="BB100" s="28" t="s">
        <v>23</v>
      </c>
      <c r="BC100" s="23" t="s">
        <v>23</v>
      </c>
      <c r="BD100" s="23" t="s">
        <v>19</v>
      </c>
      <c r="BE100" s="23" t="s">
        <v>20</v>
      </c>
      <c r="BF100" s="23" t="s">
        <v>21</v>
      </c>
      <c r="BG100" s="23" t="s">
        <v>20</v>
      </c>
      <c r="BH100" s="23" t="s">
        <v>22</v>
      </c>
      <c r="BI100" s="28" t="s">
        <v>23</v>
      </c>
      <c r="BJ100" s="23" t="s">
        <v>23</v>
      </c>
      <c r="BK100" s="23" t="s">
        <v>19</v>
      </c>
      <c r="BL100" s="23" t="s">
        <v>20</v>
      </c>
      <c r="BM100" s="23" t="s">
        <v>21</v>
      </c>
      <c r="BN100" s="23" t="s">
        <v>20</v>
      </c>
      <c r="BO100" s="23" t="s">
        <v>105</v>
      </c>
      <c r="BP100" s="28" t="s">
        <v>23</v>
      </c>
      <c r="BQ100" s="23" t="s">
        <v>23</v>
      </c>
      <c r="BR100" s="23" t="s">
        <v>19</v>
      </c>
      <c r="BS100" s="23" t="s">
        <v>20</v>
      </c>
      <c r="BT100" s="23" t="s">
        <v>21</v>
      </c>
      <c r="BU100" s="23" t="s">
        <v>20</v>
      </c>
      <c r="BV100" s="23" t="s">
        <v>22</v>
      </c>
      <c r="BW100" s="28" t="s">
        <v>23</v>
      </c>
      <c r="BX100" s="23" t="s">
        <v>23</v>
      </c>
      <c r="BY100" s="23" t="s">
        <v>19</v>
      </c>
      <c r="BZ100" s="23" t="s">
        <v>20</v>
      </c>
      <c r="CA100" s="23" t="s">
        <v>21</v>
      </c>
      <c r="CB100" s="23" t="s">
        <v>20</v>
      </c>
      <c r="CC100" s="23" t="s">
        <v>105</v>
      </c>
      <c r="CD100" s="23" t="s">
        <v>23</v>
      </c>
      <c r="CE100" s="23" t="s">
        <v>23</v>
      </c>
      <c r="CF100"/>
      <c r="CG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row>
    <row r="101" spans="3:216" ht="17.100000000000001" customHeight="1" thickBot="1" x14ac:dyDescent="0.25">
      <c r="C101" s="694"/>
      <c r="D101" s="631"/>
      <c r="E101" s="632"/>
      <c r="F101" s="633"/>
      <c r="G101" s="640"/>
      <c r="H101" s="641"/>
      <c r="I101" s="641"/>
      <c r="J101" s="642"/>
      <c r="K101" s="624"/>
      <c r="L101" s="624"/>
      <c r="M101" s="624"/>
      <c r="N101" s="625"/>
      <c r="O101" s="631"/>
      <c r="P101" s="632"/>
      <c r="Q101" s="632"/>
      <c r="R101" s="633"/>
      <c r="S101" s="660"/>
      <c r="T101" s="661"/>
      <c r="U101" s="661"/>
      <c r="V101" s="662"/>
      <c r="W101" s="33">
        <v>1</v>
      </c>
      <c r="X101" s="31">
        <v>2</v>
      </c>
      <c r="Y101" s="31">
        <v>3</v>
      </c>
      <c r="Z101" s="31">
        <v>4</v>
      </c>
      <c r="AA101" s="31">
        <v>5</v>
      </c>
      <c r="AB101" s="31">
        <v>6</v>
      </c>
      <c r="AC101" s="31">
        <v>7</v>
      </c>
      <c r="AD101" s="31">
        <v>8</v>
      </c>
      <c r="AE101" s="31">
        <v>9</v>
      </c>
      <c r="AF101" s="31">
        <v>10</v>
      </c>
      <c r="AG101" s="31">
        <v>11</v>
      </c>
      <c r="AH101" s="31">
        <v>12</v>
      </c>
      <c r="AI101" s="31">
        <v>13</v>
      </c>
      <c r="AJ101" s="31">
        <v>14</v>
      </c>
      <c r="AK101" s="31">
        <v>15</v>
      </c>
      <c r="AL101" s="31">
        <v>16</v>
      </c>
      <c r="AM101" s="31">
        <v>17</v>
      </c>
      <c r="AN101" s="31">
        <v>18</v>
      </c>
      <c r="AO101" s="31">
        <v>19</v>
      </c>
      <c r="AP101" s="31">
        <v>20</v>
      </c>
      <c r="AQ101" s="31">
        <v>21</v>
      </c>
      <c r="AR101" s="31">
        <v>22</v>
      </c>
      <c r="AS101" s="31">
        <v>23</v>
      </c>
      <c r="AT101" s="31">
        <v>24</v>
      </c>
      <c r="AU101" s="31">
        <v>25</v>
      </c>
      <c r="AV101" s="31">
        <v>26</v>
      </c>
      <c r="AW101" s="31">
        <v>27</v>
      </c>
      <c r="AX101" s="31">
        <v>28</v>
      </c>
      <c r="AY101" s="31">
        <v>29</v>
      </c>
      <c r="AZ101" s="32">
        <v>30</v>
      </c>
      <c r="BA101" s="33">
        <v>1</v>
      </c>
      <c r="BB101" s="31">
        <v>2</v>
      </c>
      <c r="BC101" s="31">
        <v>3</v>
      </c>
      <c r="BD101" s="31">
        <v>4</v>
      </c>
      <c r="BE101" s="31">
        <v>5</v>
      </c>
      <c r="BF101" s="31">
        <v>6</v>
      </c>
      <c r="BG101" s="31">
        <v>7</v>
      </c>
      <c r="BH101" s="31">
        <v>8</v>
      </c>
      <c r="BI101" s="31">
        <v>9</v>
      </c>
      <c r="BJ101" s="31">
        <v>10</v>
      </c>
      <c r="BK101" s="31">
        <v>11</v>
      </c>
      <c r="BL101" s="31">
        <v>12</v>
      </c>
      <c r="BM101" s="31">
        <v>13</v>
      </c>
      <c r="BN101" s="31">
        <v>14</v>
      </c>
      <c r="BO101" s="31">
        <v>15</v>
      </c>
      <c r="BP101" s="31">
        <v>16</v>
      </c>
      <c r="BQ101" s="31">
        <v>17</v>
      </c>
      <c r="BR101" s="31">
        <v>18</v>
      </c>
      <c r="BS101" s="31">
        <v>19</v>
      </c>
      <c r="BT101" s="31">
        <v>20</v>
      </c>
      <c r="BU101" s="31">
        <v>21</v>
      </c>
      <c r="BV101" s="31">
        <v>22</v>
      </c>
      <c r="BW101" s="31">
        <v>23</v>
      </c>
      <c r="BX101" s="31">
        <v>24</v>
      </c>
      <c r="BY101" s="31">
        <v>25</v>
      </c>
      <c r="BZ101" s="31">
        <v>26</v>
      </c>
      <c r="CA101" s="31">
        <v>27</v>
      </c>
      <c r="CB101" s="31">
        <v>28</v>
      </c>
      <c r="CC101" s="31">
        <v>29</v>
      </c>
      <c r="CD101" s="31">
        <v>30</v>
      </c>
      <c r="CE101" s="31">
        <v>31</v>
      </c>
      <c r="CF101"/>
      <c r="CG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row>
    <row r="102" spans="3:216" ht="17.100000000000001" customHeight="1" x14ac:dyDescent="0.2">
      <c r="C102" s="74"/>
      <c r="D102" s="680" t="str">
        <f t="shared" ref="D102:D115" si="5">IF(OR(D8=0,D8=""),"",IF((INT(D84+100+0.5)-INT(C102*100+0.5))/100=0,"0",(INT(D84*100+0.5)-INT(C102*100+0.5))/100))</f>
        <v/>
      </c>
      <c r="E102" s="681"/>
      <c r="F102" s="682"/>
      <c r="G102" s="618" t="str">
        <f>IF($G$8="","",$G$8)</f>
        <v/>
      </c>
      <c r="H102" s="463"/>
      <c r="I102" s="463"/>
      <c r="J102" s="464"/>
      <c r="K102" s="616" t="str">
        <f>IF($K$8="","",$K$8)</f>
        <v/>
      </c>
      <c r="L102" s="414"/>
      <c r="M102" s="414"/>
      <c r="N102" s="415"/>
      <c r="O102" s="617" t="str">
        <f>IF($O$8="","",$O$8)</f>
        <v/>
      </c>
      <c r="P102" s="475"/>
      <c r="Q102" s="475"/>
      <c r="R102" s="486"/>
      <c r="S102" s="663" t="str">
        <f>IF($S$8="","",$S$8)</f>
        <v/>
      </c>
      <c r="T102" s="664"/>
      <c r="U102" s="664"/>
      <c r="V102" s="665"/>
      <c r="W102" s="73"/>
      <c r="X102" s="73"/>
      <c r="Y102" s="73"/>
      <c r="Z102" s="76"/>
      <c r="AA102" s="76"/>
      <c r="AB102" s="87"/>
      <c r="AC102" s="87"/>
      <c r="AD102" s="87"/>
      <c r="AE102" s="87"/>
      <c r="AF102" s="87"/>
      <c r="AG102" s="76"/>
      <c r="AH102" s="76"/>
      <c r="AI102" s="75"/>
      <c r="AJ102" s="73"/>
      <c r="AK102" s="73"/>
      <c r="AL102" s="73"/>
      <c r="AM102" s="73"/>
      <c r="AN102" s="76"/>
      <c r="AO102" s="76"/>
      <c r="AP102" s="73"/>
      <c r="AQ102" s="73"/>
      <c r="AR102" s="73"/>
      <c r="AS102" s="73"/>
      <c r="AT102" s="73"/>
      <c r="AU102" s="76"/>
      <c r="AV102" s="76"/>
      <c r="AW102" s="135"/>
      <c r="AX102" s="135"/>
      <c r="AY102" s="135"/>
      <c r="AZ102" s="136"/>
      <c r="BA102" s="103"/>
      <c r="BB102" s="76"/>
      <c r="BC102" s="76"/>
      <c r="BD102" s="73"/>
      <c r="BE102" s="73"/>
      <c r="BF102" s="73"/>
      <c r="BG102" s="73"/>
      <c r="BH102" s="73"/>
      <c r="BI102" s="76"/>
      <c r="BJ102" s="76"/>
      <c r="BK102" s="73"/>
      <c r="BL102" s="73"/>
      <c r="BM102" s="73"/>
      <c r="BN102" s="73"/>
      <c r="BO102" s="73"/>
      <c r="BP102" s="76"/>
      <c r="BQ102" s="76"/>
      <c r="BR102" s="73"/>
      <c r="BS102" s="73"/>
      <c r="BT102" s="73"/>
      <c r="BU102" s="73"/>
      <c r="BV102" s="87"/>
      <c r="BW102" s="76"/>
      <c r="BX102" s="76"/>
      <c r="BY102" s="75"/>
      <c r="BZ102" s="75"/>
      <c r="CA102" s="87"/>
      <c r="CB102" s="87"/>
      <c r="CC102" s="87"/>
      <c r="CD102" s="76"/>
      <c r="CE102" s="76"/>
      <c r="CF102"/>
      <c r="CG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row>
    <row r="103" spans="3:216" ht="17.100000000000001" customHeight="1" x14ac:dyDescent="0.2">
      <c r="C103" s="82"/>
      <c r="D103" s="677" t="str">
        <f t="shared" si="5"/>
        <v/>
      </c>
      <c r="E103" s="678"/>
      <c r="F103" s="679"/>
      <c r="G103" s="616" t="str">
        <f>IF($G$9="","",$G$9)</f>
        <v/>
      </c>
      <c r="H103" s="414"/>
      <c r="I103" s="414"/>
      <c r="J103" s="415"/>
      <c r="K103" s="616" t="str">
        <f>IF($K$9="","",$K$9)</f>
        <v/>
      </c>
      <c r="L103" s="414"/>
      <c r="M103" s="414"/>
      <c r="N103" s="415"/>
      <c r="O103" s="617" t="str">
        <f>IF($O$9="","",$O$9)</f>
        <v/>
      </c>
      <c r="P103" s="475"/>
      <c r="Q103" s="475"/>
      <c r="R103" s="486"/>
      <c r="S103" s="652" t="str">
        <f>IF($S$9="","",$S$9)</f>
        <v/>
      </c>
      <c r="T103" s="653"/>
      <c r="U103" s="653"/>
      <c r="V103" s="654"/>
      <c r="W103" s="53"/>
      <c r="X103" s="53"/>
      <c r="Y103" s="53"/>
      <c r="Z103" s="78"/>
      <c r="AA103" s="78"/>
      <c r="AB103" s="88"/>
      <c r="AC103" s="88"/>
      <c r="AD103" s="88"/>
      <c r="AE103" s="88"/>
      <c r="AF103" s="88"/>
      <c r="AG103" s="78"/>
      <c r="AH103" s="78"/>
      <c r="AI103" s="77"/>
      <c r="AJ103" s="53"/>
      <c r="AK103" s="53"/>
      <c r="AL103" s="53"/>
      <c r="AM103" s="53"/>
      <c r="AN103" s="78"/>
      <c r="AO103" s="78"/>
      <c r="AP103" s="53"/>
      <c r="AQ103" s="53"/>
      <c r="AR103" s="53"/>
      <c r="AS103" s="53"/>
      <c r="AT103" s="53"/>
      <c r="AU103" s="78"/>
      <c r="AV103" s="78"/>
      <c r="AW103" s="97"/>
      <c r="AX103" s="97"/>
      <c r="AY103" s="97"/>
      <c r="AZ103" s="130"/>
      <c r="BA103" s="104"/>
      <c r="BB103" s="78"/>
      <c r="BC103" s="78"/>
      <c r="BD103" s="53"/>
      <c r="BE103" s="53"/>
      <c r="BF103" s="53"/>
      <c r="BG103" s="53"/>
      <c r="BH103" s="53"/>
      <c r="BI103" s="78"/>
      <c r="BJ103" s="78"/>
      <c r="BK103" s="53"/>
      <c r="BL103" s="53"/>
      <c r="BM103" s="53"/>
      <c r="BN103" s="53"/>
      <c r="BO103" s="53"/>
      <c r="BP103" s="78"/>
      <c r="BQ103" s="78"/>
      <c r="BR103" s="53"/>
      <c r="BS103" s="53"/>
      <c r="BT103" s="53"/>
      <c r="BU103" s="53"/>
      <c r="BV103" s="88"/>
      <c r="BW103" s="78"/>
      <c r="BX103" s="78"/>
      <c r="BY103" s="77"/>
      <c r="BZ103" s="77"/>
      <c r="CA103" s="88"/>
      <c r="CB103" s="88"/>
      <c r="CC103" s="88"/>
      <c r="CD103" s="78"/>
      <c r="CE103" s="78"/>
      <c r="CF103"/>
      <c r="CG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row>
    <row r="104" spans="3:216" ht="17.100000000000001" customHeight="1" x14ac:dyDescent="0.2">
      <c r="C104" s="82"/>
      <c r="D104" s="677" t="str">
        <f t="shared" si="5"/>
        <v/>
      </c>
      <c r="E104" s="678"/>
      <c r="F104" s="679"/>
      <c r="G104" s="616" t="str">
        <f>IF($G$10="","",$G$10)</f>
        <v/>
      </c>
      <c r="H104" s="414"/>
      <c r="I104" s="414"/>
      <c r="J104" s="415"/>
      <c r="K104" s="616" t="str">
        <f>IF($K$10="","",$K$10)</f>
        <v/>
      </c>
      <c r="L104" s="414"/>
      <c r="M104" s="414"/>
      <c r="N104" s="415"/>
      <c r="O104" s="617" t="str">
        <f>IF($O$10="","",$O$10)</f>
        <v/>
      </c>
      <c r="P104" s="475"/>
      <c r="Q104" s="475"/>
      <c r="R104" s="486"/>
      <c r="S104" s="652" t="str">
        <f>IF($S$10="","",$S$10)</f>
        <v/>
      </c>
      <c r="T104" s="653"/>
      <c r="U104" s="653"/>
      <c r="V104" s="654"/>
      <c r="W104" s="53"/>
      <c r="X104" s="53"/>
      <c r="Y104" s="53"/>
      <c r="Z104" s="78"/>
      <c r="AA104" s="78"/>
      <c r="AB104" s="88"/>
      <c r="AC104" s="88"/>
      <c r="AD104" s="88"/>
      <c r="AE104" s="88"/>
      <c r="AF104" s="88"/>
      <c r="AG104" s="78"/>
      <c r="AH104" s="78"/>
      <c r="AI104" s="77"/>
      <c r="AJ104" s="53"/>
      <c r="AK104" s="53"/>
      <c r="AL104" s="53"/>
      <c r="AM104" s="53"/>
      <c r="AN104" s="78"/>
      <c r="AO104" s="78"/>
      <c r="AP104" s="53"/>
      <c r="AQ104" s="53"/>
      <c r="AR104" s="53"/>
      <c r="AS104" s="53"/>
      <c r="AT104" s="53"/>
      <c r="AU104" s="78"/>
      <c r="AV104" s="78"/>
      <c r="AW104" s="97"/>
      <c r="AX104" s="97"/>
      <c r="AY104" s="97"/>
      <c r="AZ104" s="130"/>
      <c r="BA104" s="104"/>
      <c r="BB104" s="78"/>
      <c r="BC104" s="78"/>
      <c r="BD104" s="53"/>
      <c r="BE104" s="53"/>
      <c r="BF104" s="53"/>
      <c r="BG104" s="53"/>
      <c r="BH104" s="53"/>
      <c r="BI104" s="78"/>
      <c r="BJ104" s="78"/>
      <c r="BK104" s="53"/>
      <c r="BL104" s="53"/>
      <c r="BM104" s="53"/>
      <c r="BN104" s="53"/>
      <c r="BO104" s="53"/>
      <c r="BP104" s="78"/>
      <c r="BQ104" s="78"/>
      <c r="BR104" s="53"/>
      <c r="BS104" s="53"/>
      <c r="BT104" s="53"/>
      <c r="BU104" s="53"/>
      <c r="BV104" s="88"/>
      <c r="BW104" s="78"/>
      <c r="BX104" s="78"/>
      <c r="BY104" s="77"/>
      <c r="BZ104" s="77"/>
      <c r="CA104" s="88"/>
      <c r="CB104" s="88"/>
      <c r="CC104" s="88"/>
      <c r="CD104" s="78"/>
      <c r="CE104" s="78"/>
      <c r="CF104"/>
      <c r="CG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row>
    <row r="105" spans="3:216" ht="17.100000000000001" customHeight="1" x14ac:dyDescent="0.2">
      <c r="C105" s="82"/>
      <c r="D105" s="677" t="str">
        <f t="shared" si="5"/>
        <v/>
      </c>
      <c r="E105" s="678"/>
      <c r="F105" s="679"/>
      <c r="G105" s="616" t="str">
        <f>IF($G$11="","",$G$11)</f>
        <v/>
      </c>
      <c r="H105" s="414"/>
      <c r="I105" s="414"/>
      <c r="J105" s="415"/>
      <c r="K105" s="616" t="str">
        <f>IF($K$11="","",$K$11)</f>
        <v/>
      </c>
      <c r="L105" s="414"/>
      <c r="M105" s="414"/>
      <c r="N105" s="415"/>
      <c r="O105" s="617" t="str">
        <f>IF($O$11="","",$O$11)</f>
        <v/>
      </c>
      <c r="P105" s="475"/>
      <c r="Q105" s="475"/>
      <c r="R105" s="486"/>
      <c r="S105" s="652" t="str">
        <f>IF($S$11="","",$S$11)</f>
        <v/>
      </c>
      <c r="T105" s="653"/>
      <c r="U105" s="653"/>
      <c r="V105" s="654"/>
      <c r="W105" s="53"/>
      <c r="X105" s="53"/>
      <c r="Y105" s="53"/>
      <c r="Z105" s="78"/>
      <c r="AA105" s="78"/>
      <c r="AB105" s="88"/>
      <c r="AC105" s="88"/>
      <c r="AD105" s="88"/>
      <c r="AE105" s="88"/>
      <c r="AF105" s="88"/>
      <c r="AG105" s="78"/>
      <c r="AH105" s="78"/>
      <c r="AI105" s="77"/>
      <c r="AJ105" s="53"/>
      <c r="AK105" s="53"/>
      <c r="AL105" s="53"/>
      <c r="AM105" s="53"/>
      <c r="AN105" s="78"/>
      <c r="AO105" s="78"/>
      <c r="AP105" s="53"/>
      <c r="AQ105" s="53"/>
      <c r="AR105" s="53"/>
      <c r="AS105" s="53"/>
      <c r="AT105" s="53"/>
      <c r="AU105" s="78"/>
      <c r="AV105" s="78"/>
      <c r="AW105" s="97"/>
      <c r="AX105" s="97"/>
      <c r="AY105" s="97"/>
      <c r="AZ105" s="130"/>
      <c r="BA105" s="104"/>
      <c r="BB105" s="78"/>
      <c r="BC105" s="78"/>
      <c r="BD105" s="53"/>
      <c r="BE105" s="53"/>
      <c r="BF105" s="53"/>
      <c r="BG105" s="53"/>
      <c r="BH105" s="53"/>
      <c r="BI105" s="78"/>
      <c r="BJ105" s="78"/>
      <c r="BK105" s="53"/>
      <c r="BL105" s="53"/>
      <c r="BM105" s="53"/>
      <c r="BN105" s="53"/>
      <c r="BO105" s="53"/>
      <c r="BP105" s="78"/>
      <c r="BQ105" s="78"/>
      <c r="BR105" s="53"/>
      <c r="BS105" s="53"/>
      <c r="BT105" s="53"/>
      <c r="BU105" s="53"/>
      <c r="BV105" s="53"/>
      <c r="BW105" s="78"/>
      <c r="BX105" s="78"/>
      <c r="BY105" s="77"/>
      <c r="BZ105" s="77"/>
      <c r="CA105" s="88"/>
      <c r="CB105" s="88"/>
      <c r="CC105" s="88"/>
      <c r="CD105" s="78"/>
      <c r="CE105" s="78"/>
      <c r="CF105"/>
      <c r="CG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row>
    <row r="106" spans="3:216" ht="17.100000000000001" customHeight="1" x14ac:dyDescent="0.2">
      <c r="C106" s="82"/>
      <c r="D106" s="677" t="str">
        <f t="shared" si="5"/>
        <v/>
      </c>
      <c r="E106" s="678"/>
      <c r="F106" s="679"/>
      <c r="G106" s="616" t="str">
        <f>IF($G$12="","",$G$12)</f>
        <v/>
      </c>
      <c r="H106" s="414"/>
      <c r="I106" s="414"/>
      <c r="J106" s="415"/>
      <c r="K106" s="616" t="str">
        <f>IF($K$12="","",$K$12)</f>
        <v/>
      </c>
      <c r="L106" s="414"/>
      <c r="M106" s="414"/>
      <c r="N106" s="415"/>
      <c r="O106" s="617" t="str">
        <f>IF($O$12="","",$O$12)</f>
        <v/>
      </c>
      <c r="P106" s="475"/>
      <c r="Q106" s="475"/>
      <c r="R106" s="486"/>
      <c r="S106" s="652" t="str">
        <f>IF($S$12="","",$S$12)</f>
        <v/>
      </c>
      <c r="T106" s="653"/>
      <c r="U106" s="653"/>
      <c r="V106" s="654"/>
      <c r="W106" s="53"/>
      <c r="X106" s="53"/>
      <c r="Y106" s="53"/>
      <c r="Z106" s="78"/>
      <c r="AA106" s="78"/>
      <c r="AB106" s="88"/>
      <c r="AC106" s="88"/>
      <c r="AD106" s="88"/>
      <c r="AE106" s="88"/>
      <c r="AF106" s="88"/>
      <c r="AG106" s="78"/>
      <c r="AH106" s="78"/>
      <c r="AI106" s="77"/>
      <c r="AJ106" s="53"/>
      <c r="AK106" s="53"/>
      <c r="AL106" s="53"/>
      <c r="AM106" s="53"/>
      <c r="AN106" s="78"/>
      <c r="AO106" s="78"/>
      <c r="AP106" s="53"/>
      <c r="AQ106" s="53"/>
      <c r="AR106" s="53"/>
      <c r="AS106" s="53"/>
      <c r="AT106" s="53"/>
      <c r="AU106" s="78"/>
      <c r="AV106" s="78"/>
      <c r="AW106" s="97"/>
      <c r="AX106" s="97"/>
      <c r="AY106" s="97"/>
      <c r="AZ106" s="130"/>
      <c r="BA106" s="104"/>
      <c r="BB106" s="78"/>
      <c r="BC106" s="78"/>
      <c r="BD106" s="53"/>
      <c r="BE106" s="53"/>
      <c r="BF106" s="53"/>
      <c r="BG106" s="53"/>
      <c r="BH106" s="53"/>
      <c r="BI106" s="78"/>
      <c r="BJ106" s="78"/>
      <c r="BK106" s="53"/>
      <c r="BL106" s="53"/>
      <c r="BM106" s="53"/>
      <c r="BN106" s="53"/>
      <c r="BO106" s="53"/>
      <c r="BP106" s="78"/>
      <c r="BQ106" s="78"/>
      <c r="BR106" s="53"/>
      <c r="BS106" s="53"/>
      <c r="BT106" s="53"/>
      <c r="BU106" s="53"/>
      <c r="BV106" s="88"/>
      <c r="BW106" s="78"/>
      <c r="BX106" s="78"/>
      <c r="BY106" s="77"/>
      <c r="BZ106" s="77"/>
      <c r="CA106" s="88"/>
      <c r="CB106" s="88"/>
      <c r="CC106" s="88"/>
      <c r="CD106" s="78"/>
      <c r="CE106" s="78"/>
      <c r="CF106"/>
      <c r="CG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row>
    <row r="107" spans="3:216" ht="17.100000000000001" customHeight="1" x14ac:dyDescent="0.2">
      <c r="C107" s="82"/>
      <c r="D107" s="677" t="str">
        <f t="shared" si="5"/>
        <v/>
      </c>
      <c r="E107" s="678"/>
      <c r="F107" s="679"/>
      <c r="G107" s="616" t="str">
        <f>IF($G$13="","",$G$13)</f>
        <v/>
      </c>
      <c r="H107" s="414"/>
      <c r="I107" s="414"/>
      <c r="J107" s="415"/>
      <c r="K107" s="616" t="str">
        <f>IF($K$13="","",$K$13)</f>
        <v/>
      </c>
      <c r="L107" s="414"/>
      <c r="M107" s="414"/>
      <c r="N107" s="415"/>
      <c r="O107" s="617" t="str">
        <f>IF($O$13="","",$O$13)</f>
        <v/>
      </c>
      <c r="P107" s="475"/>
      <c r="Q107" s="475"/>
      <c r="R107" s="486"/>
      <c r="S107" s="652" t="str">
        <f>IF($S$13="","",$S$13)</f>
        <v/>
      </c>
      <c r="T107" s="653"/>
      <c r="U107" s="653"/>
      <c r="V107" s="654"/>
      <c r="W107" s="53"/>
      <c r="X107" s="53"/>
      <c r="Y107" s="53"/>
      <c r="Z107" s="78"/>
      <c r="AA107" s="78"/>
      <c r="AB107" s="88"/>
      <c r="AC107" s="88"/>
      <c r="AD107" s="88"/>
      <c r="AE107" s="88"/>
      <c r="AF107" s="88"/>
      <c r="AG107" s="78"/>
      <c r="AH107" s="78"/>
      <c r="AI107" s="77"/>
      <c r="AJ107" s="53"/>
      <c r="AK107" s="53"/>
      <c r="AL107" s="53"/>
      <c r="AM107" s="53"/>
      <c r="AN107" s="78"/>
      <c r="AO107" s="78"/>
      <c r="AP107" s="53"/>
      <c r="AQ107" s="53"/>
      <c r="AR107" s="53"/>
      <c r="AS107" s="53"/>
      <c r="AT107" s="53"/>
      <c r="AU107" s="78"/>
      <c r="AV107" s="78"/>
      <c r="AW107" s="97"/>
      <c r="AX107" s="97"/>
      <c r="AY107" s="97"/>
      <c r="AZ107" s="130"/>
      <c r="BA107" s="104"/>
      <c r="BB107" s="78"/>
      <c r="BC107" s="78"/>
      <c r="BD107" s="53"/>
      <c r="BE107" s="53"/>
      <c r="BF107" s="53"/>
      <c r="BG107" s="53"/>
      <c r="BH107" s="53"/>
      <c r="BI107" s="78"/>
      <c r="BJ107" s="78"/>
      <c r="BK107" s="53"/>
      <c r="BL107" s="53"/>
      <c r="BM107" s="53"/>
      <c r="BN107" s="53"/>
      <c r="BO107" s="53"/>
      <c r="BP107" s="78"/>
      <c r="BQ107" s="78"/>
      <c r="BR107" s="53"/>
      <c r="BS107" s="53"/>
      <c r="BT107" s="53"/>
      <c r="BU107" s="53"/>
      <c r="BV107" s="88"/>
      <c r="BW107" s="78"/>
      <c r="BX107" s="78"/>
      <c r="BY107" s="77"/>
      <c r="BZ107" s="77"/>
      <c r="CA107" s="53"/>
      <c r="CB107" s="53"/>
      <c r="CC107" s="53"/>
      <c r="CD107" s="78"/>
      <c r="CE107" s="78"/>
      <c r="CF107"/>
      <c r="CG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row>
    <row r="108" spans="3:216" ht="17.100000000000001" customHeight="1" x14ac:dyDescent="0.2">
      <c r="C108" s="82"/>
      <c r="D108" s="677" t="str">
        <f t="shared" si="5"/>
        <v/>
      </c>
      <c r="E108" s="678"/>
      <c r="F108" s="679"/>
      <c r="G108" s="616" t="str">
        <f>IF($G$14="","",$G$14)</f>
        <v/>
      </c>
      <c r="H108" s="414"/>
      <c r="I108" s="414"/>
      <c r="J108" s="415"/>
      <c r="K108" s="616" t="str">
        <f>IF($K$14="","",$K$14)</f>
        <v/>
      </c>
      <c r="L108" s="414"/>
      <c r="M108" s="414"/>
      <c r="N108" s="415"/>
      <c r="O108" s="617" t="str">
        <f>IF($O$14="","",$O$14)</f>
        <v/>
      </c>
      <c r="P108" s="475"/>
      <c r="Q108" s="475"/>
      <c r="R108" s="486"/>
      <c r="S108" s="652" t="str">
        <f>IF($S$14="","",$S$14)</f>
        <v/>
      </c>
      <c r="T108" s="653"/>
      <c r="U108" s="653"/>
      <c r="V108" s="654"/>
      <c r="W108" s="53"/>
      <c r="X108" s="53"/>
      <c r="Y108" s="53"/>
      <c r="Z108" s="78"/>
      <c r="AA108" s="78"/>
      <c r="AB108" s="88"/>
      <c r="AC108" s="88"/>
      <c r="AD108" s="88"/>
      <c r="AE108" s="88"/>
      <c r="AF108" s="88"/>
      <c r="AG108" s="78"/>
      <c r="AH108" s="78"/>
      <c r="AI108" s="77"/>
      <c r="AJ108" s="53"/>
      <c r="AK108" s="53"/>
      <c r="AL108" s="53"/>
      <c r="AM108" s="53"/>
      <c r="AN108" s="78"/>
      <c r="AO108" s="78"/>
      <c r="AP108" s="53"/>
      <c r="AQ108" s="53"/>
      <c r="AR108" s="53"/>
      <c r="AS108" s="53"/>
      <c r="AT108" s="53"/>
      <c r="AU108" s="78"/>
      <c r="AV108" s="78"/>
      <c r="AW108" s="97"/>
      <c r="AX108" s="97"/>
      <c r="AY108" s="97"/>
      <c r="AZ108" s="130"/>
      <c r="BA108" s="104"/>
      <c r="BB108" s="78"/>
      <c r="BC108" s="78"/>
      <c r="BD108" s="53"/>
      <c r="BE108" s="53"/>
      <c r="BF108" s="53"/>
      <c r="BG108" s="53"/>
      <c r="BH108" s="53"/>
      <c r="BI108" s="78"/>
      <c r="BJ108" s="78"/>
      <c r="BK108" s="53"/>
      <c r="BL108" s="53"/>
      <c r="BM108" s="53"/>
      <c r="BN108" s="53"/>
      <c r="BO108" s="53"/>
      <c r="BP108" s="78"/>
      <c r="BQ108" s="78"/>
      <c r="BR108" s="53"/>
      <c r="BS108" s="53"/>
      <c r="BT108" s="53"/>
      <c r="BU108" s="53"/>
      <c r="BV108" s="88"/>
      <c r="BW108" s="78"/>
      <c r="BX108" s="78"/>
      <c r="BY108" s="77"/>
      <c r="BZ108" s="77"/>
      <c r="CA108" s="88"/>
      <c r="CB108" s="88"/>
      <c r="CC108" s="88"/>
      <c r="CD108" s="78"/>
      <c r="CE108" s="78"/>
      <c r="CF108"/>
      <c r="CG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row>
    <row r="109" spans="3:216" ht="17.100000000000001" customHeight="1" x14ac:dyDescent="0.2">
      <c r="C109" s="82"/>
      <c r="D109" s="677" t="str">
        <f t="shared" si="5"/>
        <v/>
      </c>
      <c r="E109" s="678"/>
      <c r="F109" s="679"/>
      <c r="G109" s="616" t="str">
        <f>IF($G$15="","",$G$15)</f>
        <v/>
      </c>
      <c r="H109" s="414"/>
      <c r="I109" s="414"/>
      <c r="J109" s="415"/>
      <c r="K109" s="616" t="str">
        <f>IF($K$15="","",$K$15)</f>
        <v/>
      </c>
      <c r="L109" s="414"/>
      <c r="M109" s="414"/>
      <c r="N109" s="415"/>
      <c r="O109" s="617" t="str">
        <f>IF($O$15="","",$O$15)</f>
        <v/>
      </c>
      <c r="P109" s="475"/>
      <c r="Q109" s="475"/>
      <c r="R109" s="486"/>
      <c r="S109" s="652" t="str">
        <f>IF($S$15="","",$S$15)</f>
        <v/>
      </c>
      <c r="T109" s="653"/>
      <c r="U109" s="653"/>
      <c r="V109" s="654"/>
      <c r="W109" s="53"/>
      <c r="X109" s="53"/>
      <c r="Y109" s="53"/>
      <c r="Z109" s="78"/>
      <c r="AA109" s="78"/>
      <c r="AB109" s="88"/>
      <c r="AC109" s="88"/>
      <c r="AD109" s="88"/>
      <c r="AE109" s="88"/>
      <c r="AF109" s="88"/>
      <c r="AG109" s="78"/>
      <c r="AH109" s="78"/>
      <c r="AI109" s="77"/>
      <c r="AJ109" s="53"/>
      <c r="AK109" s="53"/>
      <c r="AL109" s="53"/>
      <c r="AM109" s="53"/>
      <c r="AN109" s="78"/>
      <c r="AO109" s="78"/>
      <c r="AP109" s="53"/>
      <c r="AQ109" s="53"/>
      <c r="AR109" s="53"/>
      <c r="AS109" s="53"/>
      <c r="AT109" s="53"/>
      <c r="AU109" s="78"/>
      <c r="AV109" s="78"/>
      <c r="AW109" s="97"/>
      <c r="AX109" s="97"/>
      <c r="AY109" s="97"/>
      <c r="AZ109" s="130"/>
      <c r="BA109" s="104"/>
      <c r="BB109" s="78"/>
      <c r="BC109" s="78"/>
      <c r="BD109" s="53"/>
      <c r="BE109" s="53"/>
      <c r="BF109" s="53"/>
      <c r="BG109" s="53"/>
      <c r="BH109" s="53"/>
      <c r="BI109" s="78"/>
      <c r="BJ109" s="78"/>
      <c r="BK109" s="53"/>
      <c r="BL109" s="53"/>
      <c r="BM109" s="53"/>
      <c r="BN109" s="53"/>
      <c r="BO109" s="53"/>
      <c r="BP109" s="78"/>
      <c r="BQ109" s="78"/>
      <c r="BR109" s="53"/>
      <c r="BS109" s="53"/>
      <c r="BT109" s="53"/>
      <c r="BU109" s="53"/>
      <c r="BV109" s="88"/>
      <c r="BW109" s="78"/>
      <c r="BX109" s="78"/>
      <c r="BY109" s="77"/>
      <c r="BZ109" s="77"/>
      <c r="CA109" s="88"/>
      <c r="CB109" s="88"/>
      <c r="CC109" s="88"/>
      <c r="CD109" s="78"/>
      <c r="CE109" s="78"/>
      <c r="CF109"/>
      <c r="CG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row>
    <row r="110" spans="3:216" ht="17.100000000000001" customHeight="1" x14ac:dyDescent="0.2">
      <c r="C110" s="82"/>
      <c r="D110" s="677" t="str">
        <f t="shared" si="5"/>
        <v/>
      </c>
      <c r="E110" s="678"/>
      <c r="F110" s="679"/>
      <c r="G110" s="616" t="str">
        <f>IF($G$16="","",$G$16)</f>
        <v/>
      </c>
      <c r="H110" s="414"/>
      <c r="I110" s="414"/>
      <c r="J110" s="415"/>
      <c r="K110" s="616" t="str">
        <f>IF($K$16="","",$K$16)</f>
        <v/>
      </c>
      <c r="L110" s="414"/>
      <c r="M110" s="414"/>
      <c r="N110" s="415"/>
      <c r="O110" s="617" t="str">
        <f>IF($O$16="","",$O$16)</f>
        <v/>
      </c>
      <c r="P110" s="475"/>
      <c r="Q110" s="475"/>
      <c r="R110" s="486"/>
      <c r="S110" s="652" t="str">
        <f>IF($S$16="","",$S$16)</f>
        <v/>
      </c>
      <c r="T110" s="653"/>
      <c r="U110" s="653"/>
      <c r="V110" s="654"/>
      <c r="W110" s="53"/>
      <c r="X110" s="53"/>
      <c r="Y110" s="53"/>
      <c r="Z110" s="78"/>
      <c r="AA110" s="78"/>
      <c r="AB110" s="88"/>
      <c r="AC110" s="88"/>
      <c r="AD110" s="88"/>
      <c r="AE110" s="88"/>
      <c r="AF110" s="88"/>
      <c r="AG110" s="78"/>
      <c r="AH110" s="78"/>
      <c r="AI110" s="77"/>
      <c r="AJ110" s="53"/>
      <c r="AK110" s="53"/>
      <c r="AL110" s="53"/>
      <c r="AM110" s="53"/>
      <c r="AN110" s="78"/>
      <c r="AO110" s="78"/>
      <c r="AP110" s="53"/>
      <c r="AQ110" s="53"/>
      <c r="AR110" s="53"/>
      <c r="AS110" s="53"/>
      <c r="AT110" s="53"/>
      <c r="AU110" s="78"/>
      <c r="AV110" s="78"/>
      <c r="AW110" s="97"/>
      <c r="AX110" s="97"/>
      <c r="AY110" s="97"/>
      <c r="AZ110" s="130"/>
      <c r="BA110" s="104"/>
      <c r="BB110" s="78"/>
      <c r="BC110" s="78"/>
      <c r="BD110" s="53"/>
      <c r="BE110" s="53"/>
      <c r="BF110" s="53"/>
      <c r="BG110" s="53"/>
      <c r="BH110" s="53"/>
      <c r="BI110" s="78"/>
      <c r="BJ110" s="78"/>
      <c r="BK110" s="53"/>
      <c r="BL110" s="53"/>
      <c r="BM110" s="53"/>
      <c r="BN110" s="53"/>
      <c r="BO110" s="53"/>
      <c r="BP110" s="78"/>
      <c r="BQ110" s="78"/>
      <c r="BR110" s="53"/>
      <c r="BS110" s="53"/>
      <c r="BT110" s="53"/>
      <c r="BU110" s="53"/>
      <c r="BV110" s="88"/>
      <c r="BW110" s="78"/>
      <c r="BX110" s="78"/>
      <c r="BY110" s="77"/>
      <c r="BZ110" s="77"/>
      <c r="CA110" s="88"/>
      <c r="CB110" s="88"/>
      <c r="CC110" s="88"/>
      <c r="CD110" s="78"/>
      <c r="CE110" s="78"/>
      <c r="CF110"/>
      <c r="CG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row>
    <row r="111" spans="3:216" ht="17.100000000000001" customHeight="1" x14ac:dyDescent="0.2">
      <c r="C111" s="82"/>
      <c r="D111" s="677" t="str">
        <f t="shared" si="5"/>
        <v/>
      </c>
      <c r="E111" s="678"/>
      <c r="F111" s="679"/>
      <c r="G111" s="616" t="str">
        <f>IF($G$17="","",$G$17)</f>
        <v/>
      </c>
      <c r="H111" s="414"/>
      <c r="I111" s="414"/>
      <c r="J111" s="415"/>
      <c r="K111" s="616" t="str">
        <f>IF($K$17="","",$K$17)</f>
        <v/>
      </c>
      <c r="L111" s="414"/>
      <c r="M111" s="414"/>
      <c r="N111" s="415"/>
      <c r="O111" s="617" t="str">
        <f>IF($O$17="","",$O$17)</f>
        <v/>
      </c>
      <c r="P111" s="475"/>
      <c r="Q111" s="475"/>
      <c r="R111" s="486"/>
      <c r="S111" s="652" t="str">
        <f>IF($S$17="","",$S$17)</f>
        <v/>
      </c>
      <c r="T111" s="653"/>
      <c r="U111" s="653"/>
      <c r="V111" s="654"/>
      <c r="W111" s="53"/>
      <c r="X111" s="53"/>
      <c r="Y111" s="53"/>
      <c r="Z111" s="78"/>
      <c r="AA111" s="78"/>
      <c r="AB111" s="88"/>
      <c r="AC111" s="88"/>
      <c r="AD111" s="88"/>
      <c r="AE111" s="88"/>
      <c r="AF111" s="88"/>
      <c r="AG111" s="78"/>
      <c r="AH111" s="78"/>
      <c r="AI111" s="77"/>
      <c r="AJ111" s="53"/>
      <c r="AK111" s="53"/>
      <c r="AL111" s="53"/>
      <c r="AM111" s="53"/>
      <c r="AN111" s="78"/>
      <c r="AO111" s="78"/>
      <c r="AP111" s="53"/>
      <c r="AQ111" s="53"/>
      <c r="AR111" s="53"/>
      <c r="AS111" s="53"/>
      <c r="AT111" s="53"/>
      <c r="AU111" s="78"/>
      <c r="AV111" s="78"/>
      <c r="AW111" s="97"/>
      <c r="AX111" s="97"/>
      <c r="AY111" s="97"/>
      <c r="AZ111" s="130"/>
      <c r="BA111" s="104"/>
      <c r="BB111" s="78"/>
      <c r="BC111" s="78"/>
      <c r="BD111" s="53"/>
      <c r="BE111" s="53"/>
      <c r="BF111" s="53"/>
      <c r="BG111" s="53"/>
      <c r="BH111" s="53"/>
      <c r="BI111" s="78"/>
      <c r="BJ111" s="78"/>
      <c r="BK111" s="53"/>
      <c r="BL111" s="53"/>
      <c r="BM111" s="53"/>
      <c r="BN111" s="53"/>
      <c r="BO111" s="53"/>
      <c r="BP111" s="78"/>
      <c r="BQ111" s="78"/>
      <c r="BR111" s="53"/>
      <c r="BS111" s="53"/>
      <c r="BT111" s="53"/>
      <c r="BU111" s="53"/>
      <c r="BV111" s="88"/>
      <c r="BW111" s="78"/>
      <c r="BX111" s="78"/>
      <c r="BY111" s="77"/>
      <c r="BZ111" s="77"/>
      <c r="CA111" s="88"/>
      <c r="CB111" s="88"/>
      <c r="CC111" s="88"/>
      <c r="CD111" s="78"/>
      <c r="CE111" s="78"/>
      <c r="CF111"/>
      <c r="CG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row>
    <row r="112" spans="3:216" ht="17.100000000000001" customHeight="1" x14ac:dyDescent="0.2">
      <c r="C112" s="82"/>
      <c r="D112" s="677" t="str">
        <f t="shared" si="5"/>
        <v/>
      </c>
      <c r="E112" s="678"/>
      <c r="F112" s="679"/>
      <c r="G112" s="616" t="str">
        <f>IF($G$18="","",$G$18)</f>
        <v/>
      </c>
      <c r="H112" s="414"/>
      <c r="I112" s="414"/>
      <c r="J112" s="415"/>
      <c r="K112" s="616" t="str">
        <f>IF($K$18="","",$K$18)</f>
        <v/>
      </c>
      <c r="L112" s="414"/>
      <c r="M112" s="414"/>
      <c r="N112" s="415"/>
      <c r="O112" s="617" t="str">
        <f>IF($O$18="","",$O$18)</f>
        <v/>
      </c>
      <c r="P112" s="475"/>
      <c r="Q112" s="475"/>
      <c r="R112" s="486"/>
      <c r="S112" s="652" t="str">
        <f>IF($S$18="","",$S$18)</f>
        <v/>
      </c>
      <c r="T112" s="653"/>
      <c r="U112" s="653"/>
      <c r="V112" s="654"/>
      <c r="W112" s="53"/>
      <c r="X112" s="53"/>
      <c r="Y112" s="53"/>
      <c r="Z112" s="78"/>
      <c r="AA112" s="78"/>
      <c r="AB112" s="88"/>
      <c r="AC112" s="88"/>
      <c r="AD112" s="88"/>
      <c r="AE112" s="88"/>
      <c r="AF112" s="88"/>
      <c r="AG112" s="78"/>
      <c r="AH112" s="78"/>
      <c r="AI112" s="77"/>
      <c r="AJ112" s="53"/>
      <c r="AK112" s="53"/>
      <c r="AL112" s="53"/>
      <c r="AM112" s="53"/>
      <c r="AN112" s="78"/>
      <c r="AO112" s="78"/>
      <c r="AP112" s="53"/>
      <c r="AQ112" s="53"/>
      <c r="AR112" s="53"/>
      <c r="AS112" s="53"/>
      <c r="AT112" s="53"/>
      <c r="AU112" s="78"/>
      <c r="AV112" s="78"/>
      <c r="AW112" s="97"/>
      <c r="AX112" s="97"/>
      <c r="AY112" s="97"/>
      <c r="AZ112" s="130"/>
      <c r="BA112" s="104"/>
      <c r="BB112" s="78"/>
      <c r="BC112" s="78"/>
      <c r="BD112" s="53"/>
      <c r="BE112" s="53"/>
      <c r="BF112" s="53"/>
      <c r="BG112" s="53"/>
      <c r="BH112" s="53"/>
      <c r="BI112" s="78"/>
      <c r="BJ112" s="78"/>
      <c r="BK112" s="53"/>
      <c r="BL112" s="53"/>
      <c r="BM112" s="53"/>
      <c r="BN112" s="53"/>
      <c r="BO112" s="53"/>
      <c r="BP112" s="78"/>
      <c r="BQ112" s="78"/>
      <c r="BR112" s="53"/>
      <c r="BS112" s="53"/>
      <c r="BT112" s="53"/>
      <c r="BU112" s="53"/>
      <c r="BV112" s="88"/>
      <c r="BW112" s="78"/>
      <c r="BX112" s="78"/>
      <c r="BY112" s="77"/>
      <c r="BZ112" s="77"/>
      <c r="CA112" s="88"/>
      <c r="CB112" s="88"/>
      <c r="CC112" s="88"/>
      <c r="CD112" s="78"/>
      <c r="CE112" s="78"/>
      <c r="CF112"/>
      <c r="CG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row>
    <row r="113" spans="3:216" ht="17.100000000000001" customHeight="1" x14ac:dyDescent="0.2">
      <c r="C113" s="82"/>
      <c r="D113" s="677" t="str">
        <f t="shared" si="5"/>
        <v/>
      </c>
      <c r="E113" s="678"/>
      <c r="F113" s="679"/>
      <c r="G113" s="616" t="str">
        <f>IF($G$19="","",$G$19)</f>
        <v/>
      </c>
      <c r="H113" s="414"/>
      <c r="I113" s="414"/>
      <c r="J113" s="415"/>
      <c r="K113" s="616" t="str">
        <f>IF($K$19="","",$K$19)</f>
        <v/>
      </c>
      <c r="L113" s="414"/>
      <c r="M113" s="414"/>
      <c r="N113" s="415"/>
      <c r="O113" s="617" t="str">
        <f>IF($O$19="","",$O$19)</f>
        <v/>
      </c>
      <c r="P113" s="475"/>
      <c r="Q113" s="475"/>
      <c r="R113" s="486"/>
      <c r="S113" s="652" t="str">
        <f>IF($S$19="","",$S$19)</f>
        <v/>
      </c>
      <c r="T113" s="653"/>
      <c r="U113" s="653"/>
      <c r="V113" s="654"/>
      <c r="W113" s="53"/>
      <c r="X113" s="53"/>
      <c r="Y113" s="53"/>
      <c r="Z113" s="78"/>
      <c r="AA113" s="78"/>
      <c r="AB113" s="88"/>
      <c r="AC113" s="88"/>
      <c r="AD113" s="88"/>
      <c r="AE113" s="88"/>
      <c r="AF113" s="88"/>
      <c r="AG113" s="78"/>
      <c r="AH113" s="78"/>
      <c r="AI113" s="77"/>
      <c r="AJ113" s="53"/>
      <c r="AK113" s="53"/>
      <c r="AL113" s="53"/>
      <c r="AM113" s="53"/>
      <c r="AN113" s="78"/>
      <c r="AO113" s="78"/>
      <c r="AP113" s="53"/>
      <c r="AQ113" s="53"/>
      <c r="AR113" s="53"/>
      <c r="AS113" s="53"/>
      <c r="AT113" s="53"/>
      <c r="AU113" s="78"/>
      <c r="AV113" s="78"/>
      <c r="AW113" s="97"/>
      <c r="AX113" s="97"/>
      <c r="AY113" s="97"/>
      <c r="AZ113" s="130"/>
      <c r="BA113" s="104"/>
      <c r="BB113" s="78"/>
      <c r="BC113" s="78"/>
      <c r="BD113" s="53"/>
      <c r="BE113" s="53"/>
      <c r="BF113" s="53"/>
      <c r="BG113" s="53"/>
      <c r="BH113" s="53"/>
      <c r="BI113" s="78"/>
      <c r="BJ113" s="78"/>
      <c r="BK113" s="53"/>
      <c r="BL113" s="53"/>
      <c r="BM113" s="53"/>
      <c r="BN113" s="53"/>
      <c r="BO113" s="53"/>
      <c r="BP113" s="78"/>
      <c r="BQ113" s="78"/>
      <c r="BR113" s="53"/>
      <c r="BS113" s="53"/>
      <c r="BT113" s="53"/>
      <c r="BU113" s="53"/>
      <c r="BV113" s="88"/>
      <c r="BW113" s="78"/>
      <c r="BX113" s="78"/>
      <c r="BY113" s="77"/>
      <c r="BZ113" s="77"/>
      <c r="CA113" s="88"/>
      <c r="CB113" s="88"/>
      <c r="CC113" s="88"/>
      <c r="CD113" s="78"/>
      <c r="CE113" s="78"/>
      <c r="CF113"/>
      <c r="CG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row>
    <row r="114" spans="3:216" ht="17.100000000000001" customHeight="1" x14ac:dyDescent="0.2">
      <c r="C114" s="82"/>
      <c r="D114" s="677" t="str">
        <f t="shared" si="5"/>
        <v/>
      </c>
      <c r="E114" s="678"/>
      <c r="F114" s="679"/>
      <c r="G114" s="616" t="str">
        <f>IF($G$20="","",$G$20)</f>
        <v/>
      </c>
      <c r="H114" s="414"/>
      <c r="I114" s="414"/>
      <c r="J114" s="415"/>
      <c r="K114" s="616" t="str">
        <f>IF($K$20="","",$K$20)</f>
        <v/>
      </c>
      <c r="L114" s="414"/>
      <c r="M114" s="414"/>
      <c r="N114" s="415"/>
      <c r="O114" s="617" t="str">
        <f>IF($O$20="","",$O$20)</f>
        <v/>
      </c>
      <c r="P114" s="475"/>
      <c r="Q114" s="475"/>
      <c r="R114" s="486"/>
      <c r="S114" s="652" t="str">
        <f>IF($S$20="","",$S$20)</f>
        <v/>
      </c>
      <c r="T114" s="653"/>
      <c r="U114" s="653"/>
      <c r="V114" s="654"/>
      <c r="W114" s="53"/>
      <c r="X114" s="53"/>
      <c r="Y114" s="53"/>
      <c r="Z114" s="78"/>
      <c r="AA114" s="78"/>
      <c r="AB114" s="88"/>
      <c r="AC114" s="88"/>
      <c r="AD114" s="88"/>
      <c r="AE114" s="88"/>
      <c r="AF114" s="88"/>
      <c r="AG114" s="78"/>
      <c r="AH114" s="78"/>
      <c r="AI114" s="77"/>
      <c r="AJ114" s="53"/>
      <c r="AK114" s="53"/>
      <c r="AL114" s="53"/>
      <c r="AM114" s="53"/>
      <c r="AN114" s="78"/>
      <c r="AO114" s="78"/>
      <c r="AP114" s="53"/>
      <c r="AQ114" s="53"/>
      <c r="AR114" s="53"/>
      <c r="AS114" s="53"/>
      <c r="AT114" s="53"/>
      <c r="AU114" s="78"/>
      <c r="AV114" s="78"/>
      <c r="AW114" s="97"/>
      <c r="AX114" s="97"/>
      <c r="AY114" s="97"/>
      <c r="AZ114" s="130"/>
      <c r="BA114" s="104"/>
      <c r="BB114" s="78"/>
      <c r="BC114" s="78"/>
      <c r="BD114" s="53"/>
      <c r="BE114" s="53"/>
      <c r="BF114" s="53"/>
      <c r="BG114" s="53"/>
      <c r="BH114" s="53"/>
      <c r="BI114" s="78"/>
      <c r="BJ114" s="78"/>
      <c r="BK114" s="53"/>
      <c r="BL114" s="53"/>
      <c r="BM114" s="53"/>
      <c r="BN114" s="53"/>
      <c r="BO114" s="53"/>
      <c r="BP114" s="78"/>
      <c r="BQ114" s="78"/>
      <c r="BR114" s="53"/>
      <c r="BS114" s="53"/>
      <c r="BT114" s="53"/>
      <c r="BU114" s="53"/>
      <c r="BV114" s="88"/>
      <c r="BW114" s="78"/>
      <c r="BX114" s="78"/>
      <c r="BY114" s="77"/>
      <c r="BZ114" s="77"/>
      <c r="CA114" s="88"/>
      <c r="CB114" s="88"/>
      <c r="CC114" s="88"/>
      <c r="CD114" s="78"/>
      <c r="CE114" s="78"/>
      <c r="CF114"/>
      <c r="CG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row>
    <row r="115" spans="3:216" ht="17.100000000000001" customHeight="1" x14ac:dyDescent="0.2">
      <c r="C115" s="82"/>
      <c r="D115" s="677" t="str">
        <f t="shared" si="5"/>
        <v/>
      </c>
      <c r="E115" s="678"/>
      <c r="F115" s="679"/>
      <c r="G115" s="616" t="str">
        <f>IF($G$21="","",$G$21)</f>
        <v/>
      </c>
      <c r="H115" s="414"/>
      <c r="I115" s="414"/>
      <c r="J115" s="415"/>
      <c r="K115" s="616" t="str">
        <f>IF($K$21="","",$K$21)</f>
        <v/>
      </c>
      <c r="L115" s="414"/>
      <c r="M115" s="414"/>
      <c r="N115" s="415"/>
      <c r="O115" s="617" t="str">
        <f>IF($O$21="","",$O$21)</f>
        <v/>
      </c>
      <c r="P115" s="475"/>
      <c r="Q115" s="475"/>
      <c r="R115" s="486"/>
      <c r="S115" s="652" t="str">
        <f>IF($S$21="","",$S$21)</f>
        <v/>
      </c>
      <c r="T115" s="653"/>
      <c r="U115" s="653"/>
      <c r="V115" s="654"/>
      <c r="W115" s="53"/>
      <c r="X115" s="53"/>
      <c r="Y115" s="53"/>
      <c r="Z115" s="78"/>
      <c r="AA115" s="78"/>
      <c r="AB115" s="88"/>
      <c r="AC115" s="88"/>
      <c r="AD115" s="88"/>
      <c r="AE115" s="88"/>
      <c r="AF115" s="88"/>
      <c r="AG115" s="78"/>
      <c r="AH115" s="78"/>
      <c r="AI115" s="77"/>
      <c r="AJ115" s="53"/>
      <c r="AK115" s="53"/>
      <c r="AL115" s="53"/>
      <c r="AM115" s="53"/>
      <c r="AN115" s="78"/>
      <c r="AO115" s="78"/>
      <c r="AP115" s="53"/>
      <c r="AQ115" s="53"/>
      <c r="AR115" s="53"/>
      <c r="AS115" s="53"/>
      <c r="AT115" s="53"/>
      <c r="AU115" s="78"/>
      <c r="AV115" s="78"/>
      <c r="AW115" s="97"/>
      <c r="AX115" s="97"/>
      <c r="AY115" s="97"/>
      <c r="AZ115" s="130"/>
      <c r="BA115" s="104"/>
      <c r="BB115" s="78"/>
      <c r="BC115" s="78"/>
      <c r="BD115" s="53"/>
      <c r="BE115" s="53"/>
      <c r="BF115" s="53"/>
      <c r="BG115" s="53"/>
      <c r="BH115" s="53"/>
      <c r="BI115" s="78"/>
      <c r="BJ115" s="78"/>
      <c r="BK115" s="53"/>
      <c r="BL115" s="53"/>
      <c r="BM115" s="53"/>
      <c r="BN115" s="53"/>
      <c r="BO115" s="53"/>
      <c r="BP115" s="78"/>
      <c r="BQ115" s="78"/>
      <c r="BR115" s="53"/>
      <c r="BS115" s="53"/>
      <c r="BT115" s="53"/>
      <c r="BU115" s="53"/>
      <c r="BV115" s="88"/>
      <c r="BW115" s="78"/>
      <c r="BX115" s="78"/>
      <c r="BY115" s="77"/>
      <c r="BZ115" s="77"/>
      <c r="CA115" s="88"/>
      <c r="CB115" s="88"/>
      <c r="CC115" s="88"/>
      <c r="CD115" s="78"/>
      <c r="CE115" s="78"/>
      <c r="CF115"/>
      <c r="CG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row>
    <row r="116" spans="3:216" ht="17.100000000000001" customHeight="1" x14ac:dyDescent="0.2">
      <c r="C116"/>
      <c r="D116"/>
      <c r="E116"/>
      <c r="F116"/>
      <c r="G116"/>
      <c r="H116"/>
      <c r="I116"/>
      <c r="J116"/>
      <c r="K116"/>
      <c r="L116"/>
      <c r="M116"/>
      <c r="N116"/>
      <c r="O116"/>
      <c r="P116"/>
      <c r="Q116"/>
      <c r="R116"/>
      <c r="S116"/>
      <c r="T116"/>
      <c r="U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row>
    <row r="117" spans="3:216" ht="17.100000000000001" hidden="1" customHeight="1" outlineLevel="1" x14ac:dyDescent="0.2">
      <c r="C117" s="91"/>
      <c r="D117" s="92"/>
      <c r="E117" s="93"/>
      <c r="F117" s="93"/>
      <c r="G117" s="13" t="s">
        <v>104</v>
      </c>
      <c r="P117"/>
      <c r="U117" s="6"/>
      <c r="V117" s="6"/>
      <c r="Y117" s="99"/>
      <c r="Z117" s="5"/>
      <c r="AF117" s="5"/>
      <c r="AH117" s="53"/>
      <c r="AI117" s="6"/>
      <c r="AO117" s="53"/>
      <c r="AP117" s="6"/>
      <c r="AW117" s="97"/>
      <c r="BE117" s="97"/>
      <c r="BN117" s="65"/>
      <c r="BO117" s="5"/>
      <c r="BP117"/>
      <c r="BU117" s="65"/>
      <c r="BV117" s="5"/>
      <c r="BW117"/>
      <c r="CA117" s="100"/>
      <c r="CB117" s="5"/>
      <c r="CC117"/>
      <c r="CD117"/>
      <c r="CE117"/>
    </row>
    <row r="118" spans="3:216" ht="17.100000000000001" hidden="1" customHeight="1" outlineLevel="1" x14ac:dyDescent="0.2">
      <c r="G118" s="94"/>
      <c r="J118" s="94"/>
      <c r="K118" s="99"/>
      <c r="L118" s="5"/>
      <c r="Y118" s="101"/>
      <c r="Z118" s="5"/>
      <c r="AD118" s="97"/>
      <c r="AE118" s="5"/>
      <c r="AK118" s="53"/>
      <c r="AL118" s="5"/>
      <c r="AQ118" s="53"/>
      <c r="AR118" s="5"/>
      <c r="AW118" s="53"/>
      <c r="AX118" s="6"/>
      <c r="BC118" s="65"/>
      <c r="BK118" s="100"/>
      <c r="BL118" s="26"/>
      <c r="BM118" s="96"/>
      <c r="BW118" s="100"/>
      <c r="BX118" s="5"/>
      <c r="CD118" s="65"/>
      <c r="CE118" s="5"/>
    </row>
    <row r="119" spans="3:216" ht="17.100000000000001" customHeight="1" collapsed="1" x14ac:dyDescent="0.2">
      <c r="C119"/>
      <c r="D119"/>
      <c r="E119"/>
      <c r="F119"/>
      <c r="G119"/>
      <c r="H119"/>
      <c r="I119"/>
      <c r="J119"/>
      <c r="K119"/>
      <c r="L119"/>
      <c r="M119"/>
      <c r="N119"/>
      <c r="O119"/>
      <c r="P119"/>
      <c r="Q119"/>
      <c r="R119"/>
      <c r="S119"/>
      <c r="T119"/>
      <c r="U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row>
    <row r="120" spans="3:216" ht="17.100000000000001" customHeight="1" x14ac:dyDescent="0.2">
      <c r="C120"/>
      <c r="D120"/>
      <c r="E120"/>
      <c r="F120"/>
      <c r="G120"/>
      <c r="H120"/>
      <c r="I120"/>
      <c r="J120"/>
      <c r="K120"/>
      <c r="L120"/>
      <c r="M120"/>
      <c r="N120"/>
      <c r="O120"/>
      <c r="P120"/>
      <c r="Q120"/>
      <c r="R120"/>
      <c r="S120"/>
      <c r="T120"/>
      <c r="U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row>
    <row r="121" spans="3:216" ht="17.100000000000001" customHeight="1" x14ac:dyDescent="0.2">
      <c r="C121"/>
      <c r="D121"/>
      <c r="E121"/>
      <c r="F121"/>
      <c r="G121"/>
      <c r="H121"/>
      <c r="I121"/>
      <c r="J121"/>
      <c r="K121"/>
      <c r="L121"/>
      <c r="M121"/>
      <c r="N121"/>
      <c r="O121"/>
      <c r="P121"/>
      <c r="Q121"/>
      <c r="R121"/>
      <c r="S121"/>
      <c r="T121"/>
      <c r="U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row>
    <row r="122" spans="3:216" ht="17.100000000000001" customHeight="1" x14ac:dyDescent="0.2">
      <c r="C122"/>
      <c r="D122"/>
      <c r="E122"/>
      <c r="F122"/>
      <c r="G122"/>
      <c r="H122"/>
      <c r="I122"/>
      <c r="J122"/>
      <c r="K122"/>
      <c r="L122"/>
      <c r="M122"/>
      <c r="N122"/>
      <c r="O122"/>
      <c r="P122"/>
      <c r="Q122"/>
      <c r="R122"/>
      <c r="S122"/>
      <c r="T122"/>
      <c r="U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row>
    <row r="123" spans="3:216" ht="17.100000000000001" customHeight="1" x14ac:dyDescent="0.2">
      <c r="C123"/>
      <c r="D123"/>
      <c r="E123"/>
      <c r="F123"/>
      <c r="G123" s="69"/>
      <c r="H123"/>
      <c r="I123"/>
      <c r="J123"/>
      <c r="K123"/>
      <c r="L123"/>
      <c r="M123"/>
      <c r="N123"/>
      <c r="O123"/>
      <c r="P123"/>
      <c r="Q123"/>
      <c r="R123"/>
      <c r="S123"/>
      <c r="T123"/>
      <c r="U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row>
    <row r="124" spans="3:216" ht="17.100000000000001" customHeight="1" x14ac:dyDescent="0.2">
      <c r="C124"/>
      <c r="D124"/>
      <c r="E124"/>
      <c r="F124"/>
      <c r="G124"/>
      <c r="H124"/>
      <c r="I124"/>
      <c r="J124"/>
      <c r="K124"/>
      <c r="L124"/>
      <c r="M124"/>
      <c r="N124"/>
      <c r="O124"/>
      <c r="P124"/>
      <c r="Q124"/>
      <c r="R124"/>
      <c r="S124"/>
      <c r="T124"/>
      <c r="U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row>
    <row r="125" spans="3:216" ht="17.100000000000001" customHeight="1" x14ac:dyDescent="0.2">
      <c r="C125"/>
      <c r="D125"/>
      <c r="E125"/>
      <c r="F125"/>
      <c r="G125"/>
      <c r="H125"/>
      <c r="I125"/>
      <c r="J125"/>
      <c r="K125"/>
      <c r="L125"/>
      <c r="M125"/>
      <c r="N125"/>
      <c r="O125"/>
      <c r="P125"/>
      <c r="Q125"/>
      <c r="R125"/>
      <c r="S125"/>
      <c r="T125"/>
      <c r="U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row>
    <row r="126" spans="3:216" ht="17.100000000000001" customHeight="1" x14ac:dyDescent="0.2">
      <c r="C126"/>
      <c r="D126"/>
      <c r="E126"/>
      <c r="F126"/>
      <c r="G126"/>
      <c r="H126"/>
      <c r="I126"/>
      <c r="J126"/>
      <c r="K126"/>
      <c r="L126"/>
      <c r="M126"/>
      <c r="N126"/>
      <c r="O126"/>
      <c r="P126"/>
      <c r="Q126"/>
      <c r="R126"/>
      <c r="S126"/>
      <c r="T126"/>
      <c r="U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row>
    <row r="127" spans="3:216" ht="17.100000000000001" customHeight="1" x14ac:dyDescent="0.2">
      <c r="C127"/>
      <c r="D127"/>
      <c r="E127"/>
      <c r="F127"/>
      <c r="G127"/>
      <c r="H127"/>
      <c r="I127"/>
      <c r="J127"/>
      <c r="K127"/>
      <c r="L127"/>
      <c r="M127"/>
      <c r="N127"/>
      <c r="O127"/>
      <c r="P127"/>
      <c r="Q127"/>
      <c r="R127"/>
      <c r="S127"/>
      <c r="T127"/>
      <c r="U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row>
    <row r="128" spans="3:216" ht="17.100000000000001" customHeight="1" x14ac:dyDescent="0.2">
      <c r="C128"/>
      <c r="D128"/>
      <c r="E128"/>
      <c r="F128"/>
      <c r="G128"/>
      <c r="H128"/>
      <c r="I128"/>
      <c r="J128"/>
      <c r="K128"/>
      <c r="L128"/>
      <c r="M128"/>
      <c r="N128"/>
      <c r="O128"/>
      <c r="P128"/>
      <c r="Q128"/>
      <c r="R128"/>
      <c r="S128"/>
      <c r="T128"/>
      <c r="U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row>
    <row r="129" spans="3:216" ht="17.100000000000001" customHeight="1" x14ac:dyDescent="0.2">
      <c r="C129"/>
      <c r="D129"/>
      <c r="E129"/>
      <c r="F129"/>
      <c r="G129"/>
      <c r="H129"/>
      <c r="I129"/>
      <c r="J129"/>
      <c r="K129"/>
      <c r="L129"/>
      <c r="M129"/>
      <c r="N129"/>
      <c r="O129"/>
      <c r="P129"/>
      <c r="Q129"/>
      <c r="R129"/>
      <c r="S129"/>
      <c r="T129"/>
      <c r="U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row>
    <row r="130" spans="3:216" ht="17.100000000000001" customHeight="1" x14ac:dyDescent="0.2">
      <c r="C130"/>
      <c r="D130"/>
      <c r="E130"/>
      <c r="F130"/>
      <c r="G130"/>
      <c r="H130"/>
      <c r="I130"/>
      <c r="J130"/>
      <c r="K130"/>
      <c r="L130"/>
      <c r="M130"/>
      <c r="N130"/>
      <c r="O130"/>
      <c r="P130"/>
      <c r="Q130"/>
      <c r="R130"/>
      <c r="S130"/>
      <c r="T130"/>
      <c r="U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row>
    <row r="131" spans="3:216" ht="17.100000000000001" customHeight="1" x14ac:dyDescent="0.2"/>
    <row r="132" spans="3:216" ht="17.100000000000001" customHeight="1" x14ac:dyDescent="0.2"/>
    <row r="133" spans="3:216" ht="17.100000000000001" customHeight="1" x14ac:dyDescent="0.2"/>
    <row r="134" spans="3:216" ht="17.100000000000001" customHeight="1" x14ac:dyDescent="0.2"/>
    <row r="135" spans="3:216" ht="17.100000000000001" customHeight="1" x14ac:dyDescent="0.2"/>
    <row r="136" spans="3:216" ht="17.100000000000001" customHeight="1" x14ac:dyDescent="0.2"/>
    <row r="137" spans="3:216" ht="17.100000000000001" customHeight="1" x14ac:dyDescent="0.2"/>
    <row r="138" spans="3:216" ht="17.100000000000001" customHeight="1" x14ac:dyDescent="0.2"/>
    <row r="139" spans="3:216" ht="17.100000000000001" customHeight="1" x14ac:dyDescent="0.2"/>
    <row r="140" spans="3:216" ht="17.100000000000001" customHeight="1" x14ac:dyDescent="0.2"/>
    <row r="141" spans="3:216" ht="17.100000000000001" customHeight="1" x14ac:dyDescent="0.2"/>
    <row r="142" spans="3:216" ht="17.100000000000001" customHeight="1" x14ac:dyDescent="0.2"/>
    <row r="143" spans="3:216" ht="17.100000000000001" customHeight="1" x14ac:dyDescent="0.2"/>
  </sheetData>
  <mergeCells count="459">
    <mergeCell ref="BK1:BN1"/>
    <mergeCell ref="A5:A7"/>
    <mergeCell ref="B5:B7"/>
    <mergeCell ref="C5:C7"/>
    <mergeCell ref="D5:F7"/>
    <mergeCell ref="S5:V7"/>
    <mergeCell ref="D8:F8"/>
    <mergeCell ref="D9:F9"/>
    <mergeCell ref="G5:J7"/>
    <mergeCell ref="K5:N7"/>
    <mergeCell ref="G8:J8"/>
    <mergeCell ref="K8:N8"/>
    <mergeCell ref="G9:J9"/>
    <mergeCell ref="K9:N9"/>
    <mergeCell ref="S8:V8"/>
    <mergeCell ref="S9:V9"/>
    <mergeCell ref="O5:R7"/>
    <mergeCell ref="O8:R8"/>
    <mergeCell ref="O9:R9"/>
    <mergeCell ref="D35:F35"/>
    <mergeCell ref="C23:C25"/>
    <mergeCell ref="D16:F16"/>
    <mergeCell ref="D17:F17"/>
    <mergeCell ref="D18:F18"/>
    <mergeCell ref="D19:F19"/>
    <mergeCell ref="D20:F20"/>
    <mergeCell ref="G11:J11"/>
    <mergeCell ref="K11:N11"/>
    <mergeCell ref="K20:N20"/>
    <mergeCell ref="C99:C101"/>
    <mergeCell ref="C43:C45"/>
    <mergeCell ref="C61:C63"/>
    <mergeCell ref="C81:C83"/>
    <mergeCell ref="D36:F36"/>
    <mergeCell ref="D32:F32"/>
    <mergeCell ref="D33:F33"/>
    <mergeCell ref="D34:F34"/>
    <mergeCell ref="G66:J66"/>
    <mergeCell ref="G67:J67"/>
    <mergeCell ref="G55:J55"/>
    <mergeCell ref="G56:J56"/>
    <mergeCell ref="D46:F46"/>
    <mergeCell ref="D47:F47"/>
    <mergeCell ref="D48:F48"/>
    <mergeCell ref="D50:F50"/>
    <mergeCell ref="D49:F49"/>
    <mergeCell ref="D37:F37"/>
    <mergeCell ref="D38:F38"/>
    <mergeCell ref="D39:F39"/>
    <mergeCell ref="D43:F45"/>
    <mergeCell ref="D55:F55"/>
    <mergeCell ref="D56:F56"/>
    <mergeCell ref="D57:F57"/>
    <mergeCell ref="O20:R20"/>
    <mergeCell ref="K30:N30"/>
    <mergeCell ref="O30:R30"/>
    <mergeCell ref="G27:J27"/>
    <mergeCell ref="K27:N27"/>
    <mergeCell ref="O27:R27"/>
    <mergeCell ref="O28:R28"/>
    <mergeCell ref="G10:J10"/>
    <mergeCell ref="K10:N10"/>
    <mergeCell ref="O10:R10"/>
    <mergeCell ref="O11:R11"/>
    <mergeCell ref="G12:J12"/>
    <mergeCell ref="K12:N12"/>
    <mergeCell ref="O12:R12"/>
    <mergeCell ref="G13:J13"/>
    <mergeCell ref="K13:N13"/>
    <mergeCell ref="G21:J21"/>
    <mergeCell ref="K21:N21"/>
    <mergeCell ref="G14:J14"/>
    <mergeCell ref="K14:N14"/>
    <mergeCell ref="G15:J15"/>
    <mergeCell ref="K15:N15"/>
    <mergeCell ref="D10:F10"/>
    <mergeCell ref="D11:F11"/>
    <mergeCell ref="D12:F12"/>
    <mergeCell ref="D13:F13"/>
    <mergeCell ref="D14:F14"/>
    <mergeCell ref="D21:F21"/>
    <mergeCell ref="D15:F15"/>
    <mergeCell ref="O13:R13"/>
    <mergeCell ref="O21:R21"/>
    <mergeCell ref="O14:R14"/>
    <mergeCell ref="O15:R15"/>
    <mergeCell ref="G16:J16"/>
    <mergeCell ref="K16:N16"/>
    <mergeCell ref="O16:R16"/>
    <mergeCell ref="O17:R17"/>
    <mergeCell ref="G18:J18"/>
    <mergeCell ref="K18:N18"/>
    <mergeCell ref="O18:R18"/>
    <mergeCell ref="G17:J17"/>
    <mergeCell ref="K17:N17"/>
    <mergeCell ref="G19:J19"/>
    <mergeCell ref="K19:N19"/>
    <mergeCell ref="O19:R19"/>
    <mergeCell ref="G20:J20"/>
    <mergeCell ref="O31:R31"/>
    <mergeCell ref="G23:J25"/>
    <mergeCell ref="K23:N25"/>
    <mergeCell ref="K26:N26"/>
    <mergeCell ref="G26:J26"/>
    <mergeCell ref="G30:J30"/>
    <mergeCell ref="D28:F28"/>
    <mergeCell ref="D29:F29"/>
    <mergeCell ref="D30:F30"/>
    <mergeCell ref="D31:F31"/>
    <mergeCell ref="D23:F25"/>
    <mergeCell ref="D26:F26"/>
    <mergeCell ref="D27:F27"/>
    <mergeCell ref="O29:R29"/>
    <mergeCell ref="G29:J29"/>
    <mergeCell ref="K29:N29"/>
    <mergeCell ref="O23:R25"/>
    <mergeCell ref="O26:R26"/>
    <mergeCell ref="G28:J28"/>
    <mergeCell ref="K28:N28"/>
    <mergeCell ref="G31:J31"/>
    <mergeCell ref="K31:N31"/>
    <mergeCell ref="D58:F58"/>
    <mergeCell ref="D51:F51"/>
    <mergeCell ref="D52:F52"/>
    <mergeCell ref="D53:F53"/>
    <mergeCell ref="D54:F54"/>
    <mergeCell ref="D59:F59"/>
    <mergeCell ref="D61:F63"/>
    <mergeCell ref="D64:F64"/>
    <mergeCell ref="D68:F68"/>
    <mergeCell ref="D65:F65"/>
    <mergeCell ref="D66:F66"/>
    <mergeCell ref="D67:F67"/>
    <mergeCell ref="D69:F69"/>
    <mergeCell ref="D70:F70"/>
    <mergeCell ref="D71:F71"/>
    <mergeCell ref="D72:F72"/>
    <mergeCell ref="D99:F101"/>
    <mergeCell ref="D86:F86"/>
    <mergeCell ref="D87:F87"/>
    <mergeCell ref="D88:F88"/>
    <mergeCell ref="D89:F89"/>
    <mergeCell ref="D77:F77"/>
    <mergeCell ref="D81:F83"/>
    <mergeCell ref="D84:F84"/>
    <mergeCell ref="D85:F85"/>
    <mergeCell ref="D73:F73"/>
    <mergeCell ref="D74:F74"/>
    <mergeCell ref="D75:F75"/>
    <mergeCell ref="D76:F76"/>
    <mergeCell ref="D115:F115"/>
    <mergeCell ref="D108:F108"/>
    <mergeCell ref="D109:F109"/>
    <mergeCell ref="D110:F110"/>
    <mergeCell ref="D111:F111"/>
    <mergeCell ref="D90:F90"/>
    <mergeCell ref="D91:F91"/>
    <mergeCell ref="D92:F92"/>
    <mergeCell ref="D102:F102"/>
    <mergeCell ref="D93:F93"/>
    <mergeCell ref="D113:F113"/>
    <mergeCell ref="D104:F104"/>
    <mergeCell ref="D105:F105"/>
    <mergeCell ref="D106:F106"/>
    <mergeCell ref="D107:F107"/>
    <mergeCell ref="D114:F114"/>
    <mergeCell ref="D103:F103"/>
    <mergeCell ref="D112:F112"/>
    <mergeCell ref="D94:F94"/>
    <mergeCell ref="D95:F95"/>
    <mergeCell ref="D96:F96"/>
    <mergeCell ref="D97:F97"/>
    <mergeCell ref="S20:V20"/>
    <mergeCell ref="S57:V57"/>
    <mergeCell ref="S50:V50"/>
    <mergeCell ref="S51:V51"/>
    <mergeCell ref="S52:V52"/>
    <mergeCell ref="S53:V53"/>
    <mergeCell ref="S10:V10"/>
    <mergeCell ref="S21:V21"/>
    <mergeCell ref="S11:V11"/>
    <mergeCell ref="S12:V12"/>
    <mergeCell ref="S13:V13"/>
    <mergeCell ref="S14:V14"/>
    <mergeCell ref="S15:V15"/>
    <mergeCell ref="S16:V16"/>
    <mergeCell ref="S31:V31"/>
    <mergeCell ref="S27:V27"/>
    <mergeCell ref="S28:V28"/>
    <mergeCell ref="S29:V29"/>
    <mergeCell ref="S30:V30"/>
    <mergeCell ref="S23:V25"/>
    <mergeCell ref="S17:V17"/>
    <mergeCell ref="S18:V18"/>
    <mergeCell ref="S19:V19"/>
    <mergeCell ref="S26:V26"/>
    <mergeCell ref="S35:V35"/>
    <mergeCell ref="S36:V36"/>
    <mergeCell ref="S37:V37"/>
    <mergeCell ref="S38:V38"/>
    <mergeCell ref="S32:V32"/>
    <mergeCell ref="S33:V33"/>
    <mergeCell ref="S34:V34"/>
    <mergeCell ref="S70:V70"/>
    <mergeCell ref="S58:V58"/>
    <mergeCell ref="S59:V59"/>
    <mergeCell ref="S65:V65"/>
    <mergeCell ref="S66:V66"/>
    <mergeCell ref="S43:V45"/>
    <mergeCell ref="S46:V46"/>
    <mergeCell ref="S54:V54"/>
    <mergeCell ref="S55:V55"/>
    <mergeCell ref="S56:V56"/>
    <mergeCell ref="S39:V39"/>
    <mergeCell ref="S47:V47"/>
    <mergeCell ref="S48:V48"/>
    <mergeCell ref="S49:V49"/>
    <mergeCell ref="S75:V75"/>
    <mergeCell ref="S76:V76"/>
    <mergeCell ref="S77:V77"/>
    <mergeCell ref="S85:V85"/>
    <mergeCell ref="S71:V71"/>
    <mergeCell ref="S72:V72"/>
    <mergeCell ref="S73:V73"/>
    <mergeCell ref="S74:V74"/>
    <mergeCell ref="S61:V63"/>
    <mergeCell ref="S64:V64"/>
    <mergeCell ref="S81:V83"/>
    <mergeCell ref="S84:V84"/>
    <mergeCell ref="S67:V67"/>
    <mergeCell ref="S68:V68"/>
    <mergeCell ref="S69:V69"/>
    <mergeCell ref="S90:V90"/>
    <mergeCell ref="S91:V91"/>
    <mergeCell ref="S92:V92"/>
    <mergeCell ref="S93:V93"/>
    <mergeCell ref="S86:V86"/>
    <mergeCell ref="S87:V87"/>
    <mergeCell ref="S88:V88"/>
    <mergeCell ref="S89:V89"/>
    <mergeCell ref="S103:V103"/>
    <mergeCell ref="S99:V101"/>
    <mergeCell ref="S102:V102"/>
    <mergeCell ref="S94:V94"/>
    <mergeCell ref="S95:V95"/>
    <mergeCell ref="S96:V96"/>
    <mergeCell ref="S97:V97"/>
    <mergeCell ref="S104:V104"/>
    <mergeCell ref="S112:V112"/>
    <mergeCell ref="S113:V113"/>
    <mergeCell ref="S106:V106"/>
    <mergeCell ref="S107:V107"/>
    <mergeCell ref="S108:V108"/>
    <mergeCell ref="S109:V109"/>
    <mergeCell ref="S114:V114"/>
    <mergeCell ref="S115:V115"/>
    <mergeCell ref="S105:V105"/>
    <mergeCell ref="S110:V110"/>
    <mergeCell ref="S111:V111"/>
    <mergeCell ref="O32:R32"/>
    <mergeCell ref="K33:N33"/>
    <mergeCell ref="O33:R33"/>
    <mergeCell ref="G34:J34"/>
    <mergeCell ref="K34:N34"/>
    <mergeCell ref="O34:R34"/>
    <mergeCell ref="G35:J35"/>
    <mergeCell ref="K35:N35"/>
    <mergeCell ref="O35:R35"/>
    <mergeCell ref="G32:J32"/>
    <mergeCell ref="K32:N32"/>
    <mergeCell ref="G33:J33"/>
    <mergeCell ref="O36:R36"/>
    <mergeCell ref="K46:N46"/>
    <mergeCell ref="G43:J45"/>
    <mergeCell ref="K43:N45"/>
    <mergeCell ref="G37:J37"/>
    <mergeCell ref="K37:N37"/>
    <mergeCell ref="O37:R37"/>
    <mergeCell ref="G38:J38"/>
    <mergeCell ref="K38:N38"/>
    <mergeCell ref="O38:R38"/>
    <mergeCell ref="O39:R39"/>
    <mergeCell ref="G36:J36"/>
    <mergeCell ref="K36:N36"/>
    <mergeCell ref="G47:J47"/>
    <mergeCell ref="K47:N47"/>
    <mergeCell ref="O47:R47"/>
    <mergeCell ref="O46:R46"/>
    <mergeCell ref="O43:R45"/>
    <mergeCell ref="G39:J39"/>
    <mergeCell ref="K39:N39"/>
    <mergeCell ref="G46:J46"/>
    <mergeCell ref="O50:R50"/>
    <mergeCell ref="O51:R51"/>
    <mergeCell ref="G48:J48"/>
    <mergeCell ref="K48:N48"/>
    <mergeCell ref="O48:R48"/>
    <mergeCell ref="G49:J49"/>
    <mergeCell ref="K49:N49"/>
    <mergeCell ref="K57:N57"/>
    <mergeCell ref="G58:J58"/>
    <mergeCell ref="K58:N58"/>
    <mergeCell ref="O49:R49"/>
    <mergeCell ref="K56:N56"/>
    <mergeCell ref="G57:J57"/>
    <mergeCell ref="K55:N55"/>
    <mergeCell ref="K53:N53"/>
    <mergeCell ref="G50:J50"/>
    <mergeCell ref="K50:N50"/>
    <mergeCell ref="G51:J51"/>
    <mergeCell ref="K51:N51"/>
    <mergeCell ref="G52:J52"/>
    <mergeCell ref="K52:N52"/>
    <mergeCell ref="G59:J59"/>
    <mergeCell ref="K59:N59"/>
    <mergeCell ref="O52:R52"/>
    <mergeCell ref="O53:R53"/>
    <mergeCell ref="G54:J54"/>
    <mergeCell ref="K54:N54"/>
    <mergeCell ref="G53:J53"/>
    <mergeCell ref="K67:N67"/>
    <mergeCell ref="O54:R54"/>
    <mergeCell ref="O55:R55"/>
    <mergeCell ref="O56:R56"/>
    <mergeCell ref="O57:R57"/>
    <mergeCell ref="O58:R58"/>
    <mergeCell ref="O59:R59"/>
    <mergeCell ref="O65:R65"/>
    <mergeCell ref="O66:R66"/>
    <mergeCell ref="O67:R67"/>
    <mergeCell ref="G61:J63"/>
    <mergeCell ref="K61:N63"/>
    <mergeCell ref="O61:R63"/>
    <mergeCell ref="K66:N66"/>
    <mergeCell ref="G65:J65"/>
    <mergeCell ref="K65:N65"/>
    <mergeCell ref="G68:J68"/>
    <mergeCell ref="K68:N68"/>
    <mergeCell ref="O68:R68"/>
    <mergeCell ref="G69:J69"/>
    <mergeCell ref="K69:N69"/>
    <mergeCell ref="O69:R69"/>
    <mergeCell ref="G72:J72"/>
    <mergeCell ref="K72:N72"/>
    <mergeCell ref="O72:R72"/>
    <mergeCell ref="G73:J73"/>
    <mergeCell ref="K73:N73"/>
    <mergeCell ref="G70:J70"/>
    <mergeCell ref="K70:N70"/>
    <mergeCell ref="O70:R70"/>
    <mergeCell ref="G71:J71"/>
    <mergeCell ref="K71:N71"/>
    <mergeCell ref="G76:J76"/>
    <mergeCell ref="K76:N76"/>
    <mergeCell ref="O73:R73"/>
    <mergeCell ref="O74:R74"/>
    <mergeCell ref="O75:R75"/>
    <mergeCell ref="O76:R76"/>
    <mergeCell ref="G74:J74"/>
    <mergeCell ref="K74:N74"/>
    <mergeCell ref="G75:J75"/>
    <mergeCell ref="K75:N75"/>
    <mergeCell ref="O71:R71"/>
    <mergeCell ref="G86:J86"/>
    <mergeCell ref="K86:N86"/>
    <mergeCell ref="O86:R86"/>
    <mergeCell ref="G87:J87"/>
    <mergeCell ref="K87:N87"/>
    <mergeCell ref="O87:R87"/>
    <mergeCell ref="O88:R88"/>
    <mergeCell ref="O89:R89"/>
    <mergeCell ref="G77:J77"/>
    <mergeCell ref="K77:N77"/>
    <mergeCell ref="O77:R77"/>
    <mergeCell ref="G85:J85"/>
    <mergeCell ref="K85:N85"/>
    <mergeCell ref="O85:R85"/>
    <mergeCell ref="G84:J84"/>
    <mergeCell ref="K84:N84"/>
    <mergeCell ref="O84:R84"/>
    <mergeCell ref="G81:J83"/>
    <mergeCell ref="O90:R90"/>
    <mergeCell ref="O91:R91"/>
    <mergeCell ref="G90:J90"/>
    <mergeCell ref="K90:N90"/>
    <mergeCell ref="G91:J91"/>
    <mergeCell ref="K91:N91"/>
    <mergeCell ref="G88:J88"/>
    <mergeCell ref="K88:N88"/>
    <mergeCell ref="G92:J92"/>
    <mergeCell ref="K92:N92"/>
    <mergeCell ref="O92:R92"/>
    <mergeCell ref="G89:J89"/>
    <mergeCell ref="K89:N89"/>
    <mergeCell ref="G93:J93"/>
    <mergeCell ref="K93:N93"/>
    <mergeCell ref="O93:R93"/>
    <mergeCell ref="K97:N97"/>
    <mergeCell ref="G94:J94"/>
    <mergeCell ref="K94:N94"/>
    <mergeCell ref="O94:R94"/>
    <mergeCell ref="G95:J95"/>
    <mergeCell ref="K95:N95"/>
    <mergeCell ref="O95:R95"/>
    <mergeCell ref="O102:R102"/>
    <mergeCell ref="O103:R103"/>
    <mergeCell ref="G102:J102"/>
    <mergeCell ref="K102:N102"/>
    <mergeCell ref="G103:J103"/>
    <mergeCell ref="K103:N103"/>
    <mergeCell ref="G104:J104"/>
    <mergeCell ref="K104:N104"/>
    <mergeCell ref="O104:R104"/>
    <mergeCell ref="G105:J105"/>
    <mergeCell ref="K105:N105"/>
    <mergeCell ref="O105:R105"/>
    <mergeCell ref="G106:J106"/>
    <mergeCell ref="K106:N106"/>
    <mergeCell ref="O106:R106"/>
    <mergeCell ref="G107:J107"/>
    <mergeCell ref="K107:N107"/>
    <mergeCell ref="O107:R107"/>
    <mergeCell ref="O112:R112"/>
    <mergeCell ref="G113:J113"/>
    <mergeCell ref="K113:N113"/>
    <mergeCell ref="O113:R113"/>
    <mergeCell ref="G108:J108"/>
    <mergeCell ref="K108:N108"/>
    <mergeCell ref="O108:R108"/>
    <mergeCell ref="G109:J109"/>
    <mergeCell ref="K109:N109"/>
    <mergeCell ref="O109:R109"/>
    <mergeCell ref="G110:J110"/>
    <mergeCell ref="K110:N110"/>
    <mergeCell ref="O110:R110"/>
    <mergeCell ref="G114:J114"/>
    <mergeCell ref="K114:N114"/>
    <mergeCell ref="O114:R114"/>
    <mergeCell ref="G115:J115"/>
    <mergeCell ref="K115:N115"/>
    <mergeCell ref="O115:R115"/>
    <mergeCell ref="G64:J64"/>
    <mergeCell ref="K64:N64"/>
    <mergeCell ref="O64:R64"/>
    <mergeCell ref="K81:N83"/>
    <mergeCell ref="O81:R83"/>
    <mergeCell ref="G99:J101"/>
    <mergeCell ref="K99:N101"/>
    <mergeCell ref="O99:R101"/>
    <mergeCell ref="O96:R96"/>
    <mergeCell ref="O97:R97"/>
    <mergeCell ref="G96:J96"/>
    <mergeCell ref="K96:N96"/>
    <mergeCell ref="G97:J97"/>
    <mergeCell ref="G111:J111"/>
    <mergeCell ref="K111:N111"/>
    <mergeCell ref="O111:R111"/>
    <mergeCell ref="G112:J112"/>
    <mergeCell ref="K112:N112"/>
  </mergeCells>
  <phoneticPr fontId="19" type="noConversion"/>
  <pageMargins left="0.23622047244094491" right="0.23622047244094491" top="0.23622047244094491" bottom="0.23622047244094491" header="0.23622047244094491" footer="0.23622047244094491"/>
  <pageSetup scale="75" orientation="landscape" horizontalDpi="300" verticalDpi="300" r:id="rId1"/>
  <headerFooter alignWithMargins="0">
    <oddFooter>&amp;L&amp;8&amp;F</oddFooter>
  </headerFooter>
  <rowBreaks count="2" manualBreakCount="2">
    <brk id="42" max="16383" man="1"/>
    <brk id="80"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B38"/>
  <sheetViews>
    <sheetView workbookViewId="0"/>
  </sheetViews>
  <sheetFormatPr defaultRowHeight="12.75" x14ac:dyDescent="0.2"/>
  <cols>
    <col min="1" max="1" width="16.42578125" style="141" customWidth="1"/>
    <col min="2" max="2" width="15" style="139" customWidth="1"/>
    <col min="3" max="3" width="9.140625" style="139"/>
    <col min="4" max="4" width="41.42578125" style="139" bestFit="1" customWidth="1"/>
    <col min="5" max="5" width="9.85546875" style="139" bestFit="1" customWidth="1"/>
    <col min="6" max="6" width="4.85546875" style="139" customWidth="1"/>
    <col min="7" max="7" width="26" style="139" bestFit="1" customWidth="1"/>
    <col min="8" max="9" width="9.140625" style="139"/>
    <col min="10" max="10" width="23.7109375" style="139" bestFit="1" customWidth="1"/>
    <col min="11" max="16384" width="9.140625" style="139"/>
  </cols>
  <sheetData>
    <row r="1" spans="1:2" x14ac:dyDescent="0.2">
      <c r="A1" s="137" t="s">
        <v>161</v>
      </c>
      <c r="B1" s="138"/>
    </row>
    <row r="3" spans="1:2" x14ac:dyDescent="0.2">
      <c r="A3" s="140" t="s">
        <v>31</v>
      </c>
      <c r="B3" s="140" t="s">
        <v>32</v>
      </c>
    </row>
    <row r="4" spans="1:2" x14ac:dyDescent="0.2">
      <c r="A4" s="141">
        <v>1</v>
      </c>
      <c r="B4" s="142">
        <v>15</v>
      </c>
    </row>
    <row r="5" spans="1:2" x14ac:dyDescent="0.2">
      <c r="A5" s="141">
        <v>2</v>
      </c>
      <c r="B5" s="142">
        <v>15</v>
      </c>
    </row>
    <row r="6" spans="1:2" x14ac:dyDescent="0.2">
      <c r="A6" s="141">
        <v>3</v>
      </c>
      <c r="B6" s="142">
        <v>16</v>
      </c>
    </row>
    <row r="7" spans="1:2" x14ac:dyDescent="0.2">
      <c r="A7" s="141">
        <v>4</v>
      </c>
      <c r="B7" s="142">
        <v>17</v>
      </c>
    </row>
    <row r="8" spans="1:2" x14ac:dyDescent="0.2">
      <c r="A8" s="141">
        <v>5</v>
      </c>
      <c r="B8" s="142">
        <v>19</v>
      </c>
    </row>
    <row r="9" spans="1:2" x14ac:dyDescent="0.2">
      <c r="A9" s="141">
        <v>6</v>
      </c>
      <c r="B9" s="139">
        <v>20</v>
      </c>
    </row>
    <row r="10" spans="1:2" x14ac:dyDescent="0.2">
      <c r="A10" s="141">
        <v>7</v>
      </c>
      <c r="B10" s="139">
        <v>20</v>
      </c>
    </row>
    <row r="11" spans="1:2" x14ac:dyDescent="0.2">
      <c r="A11" s="141">
        <v>8</v>
      </c>
      <c r="B11" s="139">
        <v>22</v>
      </c>
    </row>
    <row r="12" spans="1:2" x14ac:dyDescent="0.2">
      <c r="A12" s="141">
        <v>9</v>
      </c>
      <c r="B12" s="139">
        <v>23</v>
      </c>
    </row>
    <row r="13" spans="1:2" x14ac:dyDescent="0.2">
      <c r="A13" s="141">
        <v>10</v>
      </c>
      <c r="B13" s="139">
        <v>24</v>
      </c>
    </row>
    <row r="14" spans="1:2" x14ac:dyDescent="0.2">
      <c r="A14" s="141">
        <v>11</v>
      </c>
      <c r="B14" s="139">
        <v>25</v>
      </c>
    </row>
    <row r="15" spans="1:2" x14ac:dyDescent="0.2">
      <c r="A15" s="141">
        <v>12</v>
      </c>
      <c r="B15" s="139">
        <v>26</v>
      </c>
    </row>
    <row r="16" spans="1:2" x14ac:dyDescent="0.2">
      <c r="A16" s="141">
        <v>13</v>
      </c>
      <c r="B16" s="139">
        <v>27</v>
      </c>
    </row>
    <row r="17" spans="1:2" x14ac:dyDescent="0.2">
      <c r="A17" s="141">
        <v>14</v>
      </c>
      <c r="B17" s="139">
        <v>27</v>
      </c>
    </row>
    <row r="18" spans="1:2" x14ac:dyDescent="0.2">
      <c r="A18" s="141">
        <v>15</v>
      </c>
      <c r="B18" s="139">
        <v>27</v>
      </c>
    </row>
    <row r="19" spans="1:2" x14ac:dyDescent="0.2">
      <c r="A19" s="141">
        <v>16</v>
      </c>
      <c r="B19" s="139">
        <v>28</v>
      </c>
    </row>
    <row r="20" spans="1:2" x14ac:dyDescent="0.2">
      <c r="A20" s="141">
        <v>17</v>
      </c>
      <c r="B20" s="139">
        <v>28</v>
      </c>
    </row>
    <row r="21" spans="1:2" x14ac:dyDescent="0.2">
      <c r="A21" s="141">
        <v>18</v>
      </c>
      <c r="B21" s="139">
        <v>28</v>
      </c>
    </row>
    <row r="22" spans="1:2" x14ac:dyDescent="0.2">
      <c r="A22" s="141">
        <v>19</v>
      </c>
      <c r="B22" s="139">
        <v>29</v>
      </c>
    </row>
    <row r="23" spans="1:2" x14ac:dyDescent="0.2">
      <c r="A23" s="141">
        <v>20</v>
      </c>
      <c r="B23" s="139">
        <v>31</v>
      </c>
    </row>
    <row r="24" spans="1:2" x14ac:dyDescent="0.2">
      <c r="A24" s="141">
        <v>21</v>
      </c>
      <c r="B24" s="139">
        <v>32</v>
      </c>
    </row>
    <row r="25" spans="1:2" x14ac:dyDescent="0.2">
      <c r="A25" s="141">
        <v>22</v>
      </c>
      <c r="B25" s="139">
        <v>33</v>
      </c>
    </row>
    <row r="26" spans="1:2" x14ac:dyDescent="0.2">
      <c r="A26" s="141">
        <v>23</v>
      </c>
      <c r="B26" s="139">
        <v>34</v>
      </c>
    </row>
    <row r="27" spans="1:2" x14ac:dyDescent="0.2">
      <c r="A27" s="141">
        <v>24</v>
      </c>
      <c r="B27" s="139">
        <v>34</v>
      </c>
    </row>
    <row r="28" spans="1:2" x14ac:dyDescent="0.2">
      <c r="A28" s="141">
        <v>25</v>
      </c>
      <c r="B28" s="139">
        <v>35</v>
      </c>
    </row>
    <row r="29" spans="1:2" x14ac:dyDescent="0.2">
      <c r="A29" s="141">
        <v>26</v>
      </c>
      <c r="B29" s="139">
        <v>35</v>
      </c>
    </row>
    <row r="30" spans="1:2" x14ac:dyDescent="0.2">
      <c r="A30" s="141">
        <v>27</v>
      </c>
      <c r="B30" s="139">
        <v>35</v>
      </c>
    </row>
    <row r="31" spans="1:2" x14ac:dyDescent="0.2">
      <c r="A31" s="141">
        <v>28</v>
      </c>
      <c r="B31" s="139">
        <v>35</v>
      </c>
    </row>
    <row r="32" spans="1:2" x14ac:dyDescent="0.2">
      <c r="A32" s="141">
        <v>29</v>
      </c>
      <c r="B32" s="139">
        <v>35</v>
      </c>
    </row>
    <row r="33" spans="1:2" x14ac:dyDescent="0.2">
      <c r="A33" s="141">
        <v>30</v>
      </c>
      <c r="B33" s="139">
        <v>35</v>
      </c>
    </row>
    <row r="34" spans="1:2" x14ac:dyDescent="0.2">
      <c r="A34" s="141">
        <v>31</v>
      </c>
      <c r="B34" s="139">
        <v>35</v>
      </c>
    </row>
    <row r="35" spans="1:2" x14ac:dyDescent="0.2">
      <c r="A35" s="141">
        <v>32</v>
      </c>
      <c r="B35" s="139">
        <v>35</v>
      </c>
    </row>
    <row r="36" spans="1:2" x14ac:dyDescent="0.2">
      <c r="A36" s="141">
        <v>33</v>
      </c>
      <c r="B36" s="139">
        <v>35</v>
      </c>
    </row>
    <row r="37" spans="1:2" x14ac:dyDescent="0.2">
      <c r="A37" s="141">
        <v>34</v>
      </c>
      <c r="B37" s="139">
        <v>35</v>
      </c>
    </row>
    <row r="38" spans="1:2" x14ac:dyDescent="0.2">
      <c r="A38" s="141">
        <v>35</v>
      </c>
      <c r="B38" s="139">
        <v>35</v>
      </c>
    </row>
  </sheetData>
  <sheetProtection password="EF04" sheet="1" objects="1" scenarios="1" selectLockedCells="1" selectUnlockedCells="1"/>
  <phoneticPr fontId="19" type="noConversion"/>
  <pageMargins left="0.75" right="0.75" top="1" bottom="1"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P20"/>
  <sheetViews>
    <sheetView showGridLines="0" showZeros="0" showOutlineSymbols="0" workbookViewId="0">
      <selection activeCell="A16" sqref="A16:C16"/>
    </sheetView>
  </sheetViews>
  <sheetFormatPr defaultColWidth="2.7109375" defaultRowHeight="12.75" outlineLevelRow="1" x14ac:dyDescent="0.2"/>
  <cols>
    <col min="1" max="24" width="2.7109375" style="8"/>
    <col min="25" max="25" width="3.5703125" style="8" customWidth="1"/>
    <col min="26" max="34" width="2.7109375" style="8"/>
    <col min="35" max="35" width="2.7109375" style="8" customWidth="1"/>
    <col min="36" max="39" width="2.7109375" style="8"/>
    <col min="40" max="40" width="2.42578125" style="8" customWidth="1"/>
    <col min="41" max="42" width="2.7109375" style="8" hidden="1" customWidth="1"/>
    <col min="43" max="16384" width="2.7109375" style="8"/>
  </cols>
  <sheetData>
    <row r="1" spans="1:40" ht="30" customHeight="1" x14ac:dyDescent="0.45">
      <c r="A1" s="1"/>
      <c r="B1" s="1"/>
      <c r="C1" s="111" t="e">
        <f>#REF!</f>
        <v>#REF!</v>
      </c>
      <c r="D1" s="738"/>
      <c r="E1" s="739"/>
      <c r="Q1" s="740" t="str">
        <f>Master!A15</f>
        <v>JANUARY</v>
      </c>
      <c r="R1" s="741"/>
      <c r="S1" s="741"/>
      <c r="T1" s="741"/>
      <c r="U1" s="741"/>
      <c r="V1" s="741"/>
      <c r="W1" s="741"/>
      <c r="X1" s="741"/>
      <c r="Y1" s="742">
        <v>2015</v>
      </c>
      <c r="Z1" s="509"/>
      <c r="AA1" s="509"/>
      <c r="AB1" s="509"/>
      <c r="AC1" s="127"/>
      <c r="AD1" s="127"/>
    </row>
    <row r="2" spans="1:40" ht="6" customHeight="1" x14ac:dyDescent="0.4">
      <c r="A2" s="1"/>
      <c r="B2" s="1"/>
      <c r="C2" s="111"/>
      <c r="D2" s="128"/>
      <c r="E2" s="114"/>
      <c r="Y2" s="300"/>
      <c r="Z2" s="300"/>
      <c r="AA2" s="300"/>
      <c r="AB2" s="300"/>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f>'12 Mo Calendar'!A15</f>
        <v>0</v>
      </c>
      <c r="B4" s="713"/>
      <c r="C4" s="713"/>
      <c r="D4" s="713"/>
      <c r="E4" s="714"/>
      <c r="F4" s="718"/>
      <c r="G4" s="719"/>
      <c r="H4" s="719"/>
      <c r="I4" s="719"/>
      <c r="J4" s="719"/>
      <c r="K4" s="720"/>
      <c r="L4" s="718"/>
      <c r="M4" s="719"/>
      <c r="N4" s="719"/>
      <c r="O4" s="719"/>
      <c r="P4" s="719"/>
      <c r="Q4" s="720"/>
      <c r="R4" s="727"/>
      <c r="S4" s="730"/>
      <c r="T4" s="730"/>
      <c r="U4" s="730"/>
      <c r="V4" s="730"/>
      <c r="W4" s="731"/>
      <c r="X4" s="743">
        <v>1</v>
      </c>
      <c r="Y4" s="744"/>
      <c r="Z4" s="744"/>
      <c r="AA4" s="744"/>
      <c r="AB4" s="744"/>
      <c r="AC4" s="745"/>
      <c r="AD4" s="727">
        <f t="shared" ref="AD4" si="0">X4+1</f>
        <v>2</v>
      </c>
      <c r="AE4" s="730"/>
      <c r="AF4" s="730"/>
      <c r="AG4" s="730"/>
      <c r="AH4" s="730"/>
      <c r="AI4" s="731"/>
      <c r="AJ4" s="712">
        <f>AD4+1</f>
        <v>3</v>
      </c>
      <c r="AK4" s="713"/>
      <c r="AL4" s="713"/>
      <c r="AM4" s="713"/>
      <c r="AN4" s="714"/>
    </row>
    <row r="5" spans="1:40" ht="65.099999999999994" customHeight="1" x14ac:dyDescent="0.25">
      <c r="A5" s="715"/>
      <c r="B5" s="716"/>
      <c r="C5" s="716"/>
      <c r="D5" s="716"/>
      <c r="E5" s="717"/>
      <c r="F5" s="721"/>
      <c r="G5" s="722"/>
      <c r="H5" s="722"/>
      <c r="I5" s="722"/>
      <c r="J5" s="722"/>
      <c r="K5" s="723"/>
      <c r="L5" s="732"/>
      <c r="M5" s="733"/>
      <c r="N5" s="733"/>
      <c r="O5" s="733"/>
      <c r="P5" s="733"/>
      <c r="Q5" s="734"/>
      <c r="R5" s="710"/>
      <c r="S5" s="725"/>
      <c r="T5" s="725"/>
      <c r="U5" s="725"/>
      <c r="V5" s="725"/>
      <c r="W5" s="726"/>
      <c r="X5" s="746"/>
      <c r="Y5" s="747"/>
      <c r="Z5" s="747"/>
      <c r="AA5" s="747"/>
      <c r="AB5" s="747"/>
      <c r="AC5" s="748"/>
      <c r="AD5" s="710"/>
      <c r="AE5" s="725"/>
      <c r="AF5" s="725"/>
      <c r="AG5" s="725"/>
      <c r="AH5" s="725"/>
      <c r="AI5" s="196" t="s">
        <v>119</v>
      </c>
      <c r="AJ5" s="715"/>
      <c r="AK5" s="716"/>
      <c r="AL5" s="716"/>
      <c r="AM5" s="716"/>
      <c r="AN5" s="717"/>
    </row>
    <row r="6" spans="1:40" ht="12.75" customHeight="1" x14ac:dyDescent="0.2">
      <c r="A6" s="712">
        <f>AJ4+1</f>
        <v>4</v>
      </c>
      <c r="B6" s="713"/>
      <c r="C6" s="713"/>
      <c r="D6" s="713"/>
      <c r="E6" s="714"/>
      <c r="F6" s="727">
        <f>A6+1</f>
        <v>5</v>
      </c>
      <c r="G6" s="728"/>
      <c r="H6" s="728"/>
      <c r="I6" s="728"/>
      <c r="J6" s="728"/>
      <c r="K6" s="729"/>
      <c r="L6" s="727">
        <f>F6+1</f>
        <v>6</v>
      </c>
      <c r="M6" s="730"/>
      <c r="N6" s="730"/>
      <c r="O6" s="730"/>
      <c r="P6" s="730"/>
      <c r="Q6" s="731"/>
      <c r="R6" s="727">
        <f t="shared" ref="R6" si="1">L6+1</f>
        <v>7</v>
      </c>
      <c r="S6" s="730"/>
      <c r="T6" s="730"/>
      <c r="U6" s="730"/>
      <c r="V6" s="730"/>
      <c r="W6" s="731"/>
      <c r="X6" s="727">
        <f t="shared" ref="X6" si="2">R6+1</f>
        <v>8</v>
      </c>
      <c r="Y6" s="730"/>
      <c r="Z6" s="730"/>
      <c r="AA6" s="730"/>
      <c r="AB6" s="730"/>
      <c r="AC6" s="731"/>
      <c r="AD6" s="727">
        <f t="shared" ref="AD6" si="3">X6+1</f>
        <v>9</v>
      </c>
      <c r="AE6" s="730"/>
      <c r="AF6" s="730"/>
      <c r="AG6" s="730"/>
      <c r="AH6" s="730"/>
      <c r="AI6" s="731"/>
      <c r="AJ6" s="712">
        <f>AD6+1</f>
        <v>10</v>
      </c>
      <c r="AK6" s="713"/>
      <c r="AL6" s="713"/>
      <c r="AM6" s="713"/>
      <c r="AN6" s="714"/>
    </row>
    <row r="7" spans="1:40" ht="65.099999999999994" customHeight="1" x14ac:dyDescent="0.25">
      <c r="A7" s="715"/>
      <c r="B7" s="716"/>
      <c r="C7" s="716"/>
      <c r="D7" s="716"/>
      <c r="E7" s="717"/>
      <c r="F7" s="710"/>
      <c r="G7" s="725"/>
      <c r="H7" s="725"/>
      <c r="I7" s="725"/>
      <c r="J7" s="725"/>
      <c r="K7" s="726"/>
      <c r="L7" s="710"/>
      <c r="M7" s="711"/>
      <c r="N7" s="711"/>
      <c r="O7" s="711"/>
      <c r="P7" s="711"/>
      <c r="Q7" s="724"/>
      <c r="R7" s="710"/>
      <c r="S7" s="711"/>
      <c r="T7" s="711"/>
      <c r="U7" s="711"/>
      <c r="V7" s="711"/>
      <c r="W7" s="724"/>
      <c r="X7" s="710"/>
      <c r="Y7" s="711"/>
      <c r="Z7" s="711"/>
      <c r="AA7" s="711"/>
      <c r="AB7" s="711"/>
      <c r="AC7" s="724"/>
      <c r="AD7" s="710"/>
      <c r="AE7" s="711"/>
      <c r="AF7" s="711"/>
      <c r="AG7" s="711"/>
      <c r="AH7" s="711"/>
      <c r="AI7" s="196"/>
      <c r="AJ7" s="715"/>
      <c r="AK7" s="716"/>
      <c r="AL7" s="716"/>
      <c r="AM7" s="716"/>
      <c r="AN7" s="717"/>
    </row>
    <row r="8" spans="1:40" ht="12.75" customHeight="1" x14ac:dyDescent="0.2">
      <c r="A8" s="712">
        <f>AJ6+1</f>
        <v>11</v>
      </c>
      <c r="B8" s="713"/>
      <c r="C8" s="713"/>
      <c r="D8" s="713"/>
      <c r="E8" s="714"/>
      <c r="F8" s="727">
        <f>A8+1</f>
        <v>12</v>
      </c>
      <c r="G8" s="728"/>
      <c r="H8" s="728"/>
      <c r="I8" s="728"/>
      <c r="J8" s="728"/>
      <c r="K8" s="729"/>
      <c r="L8" s="727">
        <f>F8+1</f>
        <v>13</v>
      </c>
      <c r="M8" s="730"/>
      <c r="N8" s="730"/>
      <c r="O8" s="730"/>
      <c r="P8" s="730"/>
      <c r="Q8" s="731"/>
      <c r="R8" s="727">
        <f t="shared" ref="R8" si="4">L8+1</f>
        <v>14</v>
      </c>
      <c r="S8" s="730"/>
      <c r="T8" s="730"/>
      <c r="U8" s="730"/>
      <c r="V8" s="730"/>
      <c r="W8" s="731"/>
      <c r="X8" s="727">
        <f t="shared" ref="X8" si="5">R8+1</f>
        <v>15</v>
      </c>
      <c r="Y8" s="730"/>
      <c r="Z8" s="730"/>
      <c r="AA8" s="730"/>
      <c r="AB8" s="730"/>
      <c r="AC8" s="731"/>
      <c r="AD8" s="727">
        <f t="shared" ref="AD8" si="6">X8+1</f>
        <v>16</v>
      </c>
      <c r="AE8" s="730"/>
      <c r="AF8" s="730"/>
      <c r="AG8" s="730"/>
      <c r="AH8" s="730"/>
      <c r="AI8" s="731"/>
      <c r="AJ8" s="712">
        <f>AD8+1</f>
        <v>17</v>
      </c>
      <c r="AK8" s="713"/>
      <c r="AL8" s="713"/>
      <c r="AM8" s="713"/>
      <c r="AN8" s="714"/>
    </row>
    <row r="9" spans="1:40" ht="65.099999999999994"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t="s">
        <v>119</v>
      </c>
      <c r="AJ9" s="715"/>
      <c r="AK9" s="716"/>
      <c r="AL9" s="716"/>
      <c r="AM9" s="716"/>
      <c r="AN9" s="717"/>
    </row>
    <row r="10" spans="1:40" ht="12.75" customHeight="1" x14ac:dyDescent="0.2">
      <c r="A10" s="712">
        <f>AJ8+1</f>
        <v>18</v>
      </c>
      <c r="B10" s="713"/>
      <c r="C10" s="713"/>
      <c r="D10" s="713"/>
      <c r="E10" s="714"/>
      <c r="F10" s="727">
        <f>A10+1</f>
        <v>19</v>
      </c>
      <c r="G10" s="728"/>
      <c r="H10" s="728"/>
      <c r="I10" s="728"/>
      <c r="J10" s="728"/>
      <c r="K10" s="729"/>
      <c r="L10" s="727">
        <f>F10+1</f>
        <v>20</v>
      </c>
      <c r="M10" s="730"/>
      <c r="N10" s="730"/>
      <c r="O10" s="730"/>
      <c r="P10" s="730"/>
      <c r="Q10" s="731"/>
      <c r="R10" s="727">
        <f t="shared" ref="R10" si="7">L10+1</f>
        <v>21</v>
      </c>
      <c r="S10" s="730"/>
      <c r="T10" s="730"/>
      <c r="U10" s="730"/>
      <c r="V10" s="730"/>
      <c r="W10" s="731"/>
      <c r="X10" s="727">
        <f t="shared" ref="X10" si="8">R10+1</f>
        <v>22</v>
      </c>
      <c r="Y10" s="730"/>
      <c r="Z10" s="730"/>
      <c r="AA10" s="730"/>
      <c r="AB10" s="730"/>
      <c r="AC10" s="731"/>
      <c r="AD10" s="727">
        <f t="shared" ref="AD10" si="9">X10+1</f>
        <v>23</v>
      </c>
      <c r="AE10" s="730"/>
      <c r="AF10" s="730"/>
      <c r="AG10" s="730"/>
      <c r="AH10" s="730"/>
      <c r="AI10" s="731"/>
      <c r="AJ10" s="712">
        <f>AD10+1</f>
        <v>24</v>
      </c>
      <c r="AK10" s="713"/>
      <c r="AL10" s="713"/>
      <c r="AM10" s="713"/>
      <c r="AN10" s="714"/>
    </row>
    <row r="11" spans="1:40" ht="65.099999999999994"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c r="AJ11" s="715"/>
      <c r="AK11" s="716"/>
      <c r="AL11" s="716"/>
      <c r="AM11" s="716"/>
      <c r="AN11" s="717"/>
    </row>
    <row r="12" spans="1:40" ht="12.75" customHeight="1" x14ac:dyDescent="0.2">
      <c r="A12" s="712">
        <f>AJ10+1</f>
        <v>25</v>
      </c>
      <c r="B12" s="713"/>
      <c r="C12" s="713"/>
      <c r="D12" s="713"/>
      <c r="E12" s="714"/>
      <c r="F12" s="727">
        <f>A12+1</f>
        <v>26</v>
      </c>
      <c r="G12" s="728"/>
      <c r="H12" s="728"/>
      <c r="I12" s="728"/>
      <c r="J12" s="728"/>
      <c r="K12" s="729"/>
      <c r="L12" s="727">
        <f>F12+1</f>
        <v>27</v>
      </c>
      <c r="M12" s="730"/>
      <c r="N12" s="730"/>
      <c r="O12" s="730"/>
      <c r="P12" s="730"/>
      <c r="Q12" s="731"/>
      <c r="R12" s="727">
        <f>L12+1</f>
        <v>28</v>
      </c>
      <c r="S12" s="730"/>
      <c r="T12" s="730"/>
      <c r="U12" s="730"/>
      <c r="V12" s="730"/>
      <c r="W12" s="731"/>
      <c r="X12" s="727">
        <f>R12+1</f>
        <v>29</v>
      </c>
      <c r="Y12" s="730"/>
      <c r="Z12" s="730"/>
      <c r="AA12" s="730"/>
      <c r="AB12" s="730"/>
      <c r="AC12" s="731"/>
      <c r="AD12" s="727">
        <v>30</v>
      </c>
      <c r="AE12" s="730"/>
      <c r="AF12" s="730"/>
      <c r="AG12" s="730"/>
      <c r="AH12" s="730"/>
      <c r="AI12" s="731"/>
      <c r="AJ12" s="712">
        <v>31</v>
      </c>
      <c r="AK12" s="713"/>
      <c r="AL12" s="713"/>
      <c r="AM12" s="713"/>
      <c r="AN12" s="714"/>
    </row>
    <row r="13" spans="1:40" ht="65.099999999999994" customHeight="1" x14ac:dyDescent="0.25">
      <c r="A13" s="715"/>
      <c r="B13" s="716"/>
      <c r="C13" s="716"/>
      <c r="D13" s="716"/>
      <c r="E13" s="717"/>
      <c r="F13" s="710"/>
      <c r="G13" s="711"/>
      <c r="H13" s="711"/>
      <c r="I13" s="711"/>
      <c r="J13" s="711"/>
      <c r="K13" s="724"/>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t="s">
        <v>119</v>
      </c>
      <c r="AJ13" s="715"/>
      <c r="AK13" s="716"/>
      <c r="AL13" s="716"/>
      <c r="AM13" s="716"/>
      <c r="AN13" s="717"/>
    </row>
    <row r="14" spans="1:40" hidden="1" outlineLevel="1" x14ac:dyDescent="0.2">
      <c r="A14" s="749">
        <f>Master2!A27</f>
        <v>31</v>
      </c>
      <c r="B14" s="750"/>
      <c r="C14" s="750"/>
      <c r="D14" s="750"/>
      <c r="E14" s="751"/>
      <c r="F14" s="758">
        <f>Master2!B27</f>
        <v>0</v>
      </c>
      <c r="G14" s="759"/>
      <c r="H14" s="759"/>
      <c r="I14" s="759"/>
      <c r="J14" s="759"/>
      <c r="K14" s="760"/>
      <c r="L14" s="758">
        <f>Master2!C27</f>
        <v>0</v>
      </c>
      <c r="M14" s="759"/>
      <c r="N14" s="759"/>
      <c r="O14" s="759"/>
      <c r="P14" s="759"/>
      <c r="Q14" s="760"/>
      <c r="R14" s="758">
        <f>Master2!D27</f>
        <v>0</v>
      </c>
      <c r="S14" s="759"/>
      <c r="T14" s="759"/>
      <c r="U14" s="759"/>
      <c r="V14" s="759"/>
      <c r="W14" s="760"/>
      <c r="X14" s="758">
        <f>Master2!E27</f>
        <v>0</v>
      </c>
      <c r="Y14" s="759"/>
      <c r="Z14" s="759"/>
      <c r="AA14" s="759"/>
      <c r="AB14" s="759"/>
      <c r="AC14" s="760"/>
      <c r="AD14" s="758">
        <f>Master2!F27</f>
        <v>0</v>
      </c>
      <c r="AE14" s="759"/>
      <c r="AF14" s="759"/>
      <c r="AG14" s="759"/>
      <c r="AH14" s="759"/>
      <c r="AI14" s="760"/>
      <c r="AJ14" s="749">
        <f>Master2!H27</f>
        <v>0</v>
      </c>
      <c r="AK14" s="750"/>
      <c r="AL14" s="750"/>
      <c r="AM14" s="750"/>
      <c r="AN14" s="751"/>
    </row>
    <row r="15" spans="1:40" ht="54.95" hidden="1" customHeight="1" outlineLevel="1" x14ac:dyDescent="0.25">
      <c r="A15" s="752"/>
      <c r="B15" s="753"/>
      <c r="C15" s="753"/>
      <c r="D15" s="753"/>
      <c r="E15" s="754"/>
      <c r="F15" s="755"/>
      <c r="G15" s="756"/>
      <c r="H15" s="756"/>
      <c r="I15" s="756"/>
      <c r="J15" s="756"/>
      <c r="K15" s="757"/>
      <c r="L15" s="755"/>
      <c r="M15" s="756"/>
      <c r="N15" s="756"/>
      <c r="O15" s="756"/>
      <c r="P15" s="756"/>
      <c r="Q15" s="757"/>
      <c r="R15" s="755"/>
      <c r="S15" s="756"/>
      <c r="T15" s="756"/>
      <c r="U15" s="756"/>
      <c r="V15" s="756"/>
      <c r="W15" s="757"/>
      <c r="X15" s="755"/>
      <c r="Y15" s="756"/>
      <c r="Z15" s="756"/>
      <c r="AA15" s="756"/>
      <c r="AB15" s="756"/>
      <c r="AC15" s="757"/>
      <c r="AD15" s="755"/>
      <c r="AE15" s="756"/>
      <c r="AF15" s="756"/>
      <c r="AG15" s="756"/>
      <c r="AH15" s="756"/>
      <c r="AI15" s="148">
        <f>Master2!G28</f>
        <v>0</v>
      </c>
      <c r="AJ15" s="752"/>
      <c r="AK15" s="753"/>
      <c r="AL15" s="753"/>
      <c r="AM15" s="753"/>
      <c r="AN15" s="754"/>
    </row>
    <row r="16" spans="1:40" ht="12.75" customHeight="1"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F17:AM17"/>
    <mergeCell ref="AF19:AM19"/>
    <mergeCell ref="B17:I17"/>
    <mergeCell ref="B19:I19"/>
    <mergeCell ref="L17:S17"/>
    <mergeCell ref="L19:S19"/>
    <mergeCell ref="V17:AC17"/>
    <mergeCell ref="V19:AC19"/>
    <mergeCell ref="AD15:AH15"/>
    <mergeCell ref="A16:C16"/>
    <mergeCell ref="A12:E12"/>
    <mergeCell ref="A13:E13"/>
    <mergeCell ref="R9:W9"/>
    <mergeCell ref="L12:Q12"/>
    <mergeCell ref="R12:W12"/>
    <mergeCell ref="X14:AC14"/>
    <mergeCell ref="AD6:AI6"/>
    <mergeCell ref="AD8:AI8"/>
    <mergeCell ref="X9:AC9"/>
    <mergeCell ref="X12:AC12"/>
    <mergeCell ref="AD12:AI12"/>
    <mergeCell ref="AD7:AH7"/>
    <mergeCell ref="AD11:AH11"/>
    <mergeCell ref="X11:AC11"/>
    <mergeCell ref="AD14:AI14"/>
    <mergeCell ref="AD13:AH13"/>
    <mergeCell ref="A10:E10"/>
    <mergeCell ref="A11:E11"/>
    <mergeCell ref="X13:AC13"/>
    <mergeCell ref="F12:K12"/>
    <mergeCell ref="F13:K13"/>
    <mergeCell ref="L13:Q13"/>
    <mergeCell ref="F9:K9"/>
    <mergeCell ref="L9:Q9"/>
    <mergeCell ref="AJ14:AN14"/>
    <mergeCell ref="A15:E15"/>
    <mergeCell ref="F15:K15"/>
    <mergeCell ref="L15:Q15"/>
    <mergeCell ref="R15:W15"/>
    <mergeCell ref="X15:AC15"/>
    <mergeCell ref="AJ15:AN15"/>
    <mergeCell ref="A14:E14"/>
    <mergeCell ref="F14:K14"/>
    <mergeCell ref="L14:Q14"/>
    <mergeCell ref="R14:W14"/>
    <mergeCell ref="L4:Q4"/>
    <mergeCell ref="A4:E4"/>
    <mergeCell ref="L5:Q5"/>
    <mergeCell ref="R4:W4"/>
    <mergeCell ref="R5:W5"/>
    <mergeCell ref="AD4:AI4"/>
    <mergeCell ref="AJ3:AN3"/>
    <mergeCell ref="D1:E1"/>
    <mergeCell ref="R3:W3"/>
    <mergeCell ref="X3:AC3"/>
    <mergeCell ref="AD3:AI3"/>
    <mergeCell ref="F3:K3"/>
    <mergeCell ref="L3:Q3"/>
    <mergeCell ref="A3:E3"/>
    <mergeCell ref="Q1:X1"/>
    <mergeCell ref="Y1:AB1"/>
    <mergeCell ref="AJ4:AN4"/>
    <mergeCell ref="AJ5:AN5"/>
    <mergeCell ref="X4:AC4"/>
    <mergeCell ref="X5:AC5"/>
    <mergeCell ref="AD5:AH5"/>
    <mergeCell ref="R11:W11"/>
    <mergeCell ref="A6:E6"/>
    <mergeCell ref="A7:E7"/>
    <mergeCell ref="A8:E8"/>
    <mergeCell ref="A9:E9"/>
    <mergeCell ref="F6:K6"/>
    <mergeCell ref="L6:Q6"/>
    <mergeCell ref="R6:W6"/>
    <mergeCell ref="X6:AC6"/>
    <mergeCell ref="F8:K8"/>
    <mergeCell ref="L8:Q8"/>
    <mergeCell ref="R8:W8"/>
    <mergeCell ref="X8:AC8"/>
    <mergeCell ref="AD9:AH9"/>
    <mergeCell ref="AJ8:AN8"/>
    <mergeCell ref="AJ9:AN9"/>
    <mergeCell ref="A5:E5"/>
    <mergeCell ref="F4:K4"/>
    <mergeCell ref="F5:K5"/>
    <mergeCell ref="R13:W13"/>
    <mergeCell ref="AJ12:AN12"/>
    <mergeCell ref="AJ13:AN13"/>
    <mergeCell ref="AJ10:AN10"/>
    <mergeCell ref="AJ11:AN11"/>
    <mergeCell ref="AJ6:AN6"/>
    <mergeCell ref="F7:K7"/>
    <mergeCell ref="L7:Q7"/>
    <mergeCell ref="R7:W7"/>
    <mergeCell ref="X7:AC7"/>
    <mergeCell ref="AJ7:AN7"/>
    <mergeCell ref="F10:K10"/>
    <mergeCell ref="L10:Q10"/>
    <mergeCell ref="R10:W10"/>
    <mergeCell ref="X10:AC10"/>
    <mergeCell ref="AD10:AI10"/>
    <mergeCell ref="F11:K11"/>
    <mergeCell ref="L11:Q11"/>
  </mergeCells>
  <phoneticPr fontId="19" type="noConversion"/>
  <printOptions horizontalCentered="1"/>
  <pageMargins left="0.25" right="0.25" top="0.25" bottom="0.25" header="0" footer="0"/>
  <pageSetup scale="12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outlinePr showOutlineSymbols="0"/>
  </sheetPr>
  <dimension ref="A1:AN16"/>
  <sheetViews>
    <sheetView showGridLines="0" showZeros="0" showOutlineSymbols="0" workbookViewId="0">
      <selection activeCell="A12" sqref="A12:C12"/>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Master!J15</f>
        <v>FEBRUARY</v>
      </c>
      <c r="R1" s="740"/>
      <c r="S1" s="740"/>
      <c r="T1" s="740"/>
      <c r="U1" s="740"/>
      <c r="V1" s="740"/>
      <c r="W1" s="740"/>
      <c r="X1" s="740"/>
      <c r="Y1" s="740">
        <v>2015</v>
      </c>
      <c r="Z1" s="740"/>
      <c r="AA1" s="740"/>
      <c r="AB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v>1</v>
      </c>
      <c r="B4" s="713"/>
      <c r="C4" s="713"/>
      <c r="D4" s="713"/>
      <c r="E4" s="714"/>
      <c r="F4" s="727">
        <v>2</v>
      </c>
      <c r="G4" s="763"/>
      <c r="H4" s="763"/>
      <c r="I4" s="763"/>
      <c r="J4" s="763"/>
      <c r="K4" s="764"/>
      <c r="L4" s="727">
        <v>3</v>
      </c>
      <c r="M4" s="763"/>
      <c r="N4" s="763"/>
      <c r="O4" s="763"/>
      <c r="P4" s="763"/>
      <c r="Q4" s="764"/>
      <c r="R4" s="727">
        <v>4</v>
      </c>
      <c r="S4" s="763"/>
      <c r="T4" s="763"/>
      <c r="U4" s="763"/>
      <c r="V4" s="763"/>
      <c r="W4" s="764"/>
      <c r="X4" s="727">
        <v>5</v>
      </c>
      <c r="Y4" s="763"/>
      <c r="Z4" s="763"/>
      <c r="AA4" s="763"/>
      <c r="AB4" s="763"/>
      <c r="AC4" s="764"/>
      <c r="AD4" s="727">
        <v>6</v>
      </c>
      <c r="AE4" s="763"/>
      <c r="AF4" s="763"/>
      <c r="AG4" s="763"/>
      <c r="AH4" s="763"/>
      <c r="AI4" s="764"/>
      <c r="AJ4" s="712">
        <f>AD4+1</f>
        <v>7</v>
      </c>
      <c r="AK4" s="713"/>
      <c r="AL4" s="713"/>
      <c r="AM4" s="713"/>
      <c r="AN4" s="714"/>
    </row>
    <row r="5" spans="1:40" ht="63.95"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6"/>
      <c r="AJ5" s="715"/>
      <c r="AK5" s="716"/>
      <c r="AL5" s="716"/>
      <c r="AM5" s="716"/>
      <c r="AN5" s="717"/>
    </row>
    <row r="6" spans="1:40" ht="12.75" customHeight="1" x14ac:dyDescent="0.2">
      <c r="A6" s="712">
        <f>AJ4+1</f>
        <v>8</v>
      </c>
      <c r="B6" s="713"/>
      <c r="C6" s="713"/>
      <c r="D6" s="713"/>
      <c r="E6" s="714"/>
      <c r="F6" s="743">
        <f>A6+1</f>
        <v>9</v>
      </c>
      <c r="G6" s="765"/>
      <c r="H6" s="765"/>
      <c r="I6" s="765"/>
      <c r="J6" s="765"/>
      <c r="K6" s="766"/>
      <c r="L6" s="727">
        <f>F6+1</f>
        <v>10</v>
      </c>
      <c r="M6" s="763"/>
      <c r="N6" s="763"/>
      <c r="O6" s="763"/>
      <c r="P6" s="763"/>
      <c r="Q6" s="764"/>
      <c r="R6" s="727">
        <f>L6+1</f>
        <v>11</v>
      </c>
      <c r="S6" s="763"/>
      <c r="T6" s="763"/>
      <c r="U6" s="763"/>
      <c r="V6" s="763"/>
      <c r="W6" s="764"/>
      <c r="X6" s="727">
        <f>R6+1</f>
        <v>12</v>
      </c>
      <c r="Y6" s="763"/>
      <c r="Z6" s="763"/>
      <c r="AA6" s="763"/>
      <c r="AB6" s="763"/>
      <c r="AC6" s="764"/>
      <c r="AD6" s="727">
        <f>X6+1</f>
        <v>13</v>
      </c>
      <c r="AE6" s="763"/>
      <c r="AF6" s="763"/>
      <c r="AG6" s="763"/>
      <c r="AH6" s="763"/>
      <c r="AI6" s="764"/>
      <c r="AJ6" s="712">
        <f>AD6+1</f>
        <v>14</v>
      </c>
      <c r="AK6" s="713"/>
      <c r="AL6" s="713"/>
      <c r="AM6" s="713"/>
      <c r="AN6" s="714"/>
    </row>
    <row r="7" spans="1:40" ht="63.95" customHeight="1" x14ac:dyDescent="0.25">
      <c r="A7" s="715"/>
      <c r="B7" s="716"/>
      <c r="C7" s="716"/>
      <c r="D7" s="716"/>
      <c r="E7" s="717"/>
      <c r="F7" s="746"/>
      <c r="G7" s="747"/>
      <c r="H7" s="747"/>
      <c r="I7" s="747"/>
      <c r="J7" s="747"/>
      <c r="K7" s="748"/>
      <c r="L7" s="710"/>
      <c r="M7" s="711"/>
      <c r="N7" s="711"/>
      <c r="O7" s="711"/>
      <c r="P7" s="711"/>
      <c r="Q7" s="724"/>
      <c r="R7" s="710"/>
      <c r="S7" s="711"/>
      <c r="T7" s="711"/>
      <c r="U7" s="711"/>
      <c r="V7" s="711"/>
      <c r="W7" s="724"/>
      <c r="X7" s="710"/>
      <c r="Y7" s="711"/>
      <c r="Z7" s="711"/>
      <c r="AA7" s="711"/>
      <c r="AB7" s="711"/>
      <c r="AC7" s="724"/>
      <c r="AD7" s="710"/>
      <c r="AE7" s="711"/>
      <c r="AF7" s="711"/>
      <c r="AG7" s="711"/>
      <c r="AH7" s="711"/>
      <c r="AI7" s="196" t="s">
        <v>119</v>
      </c>
      <c r="AJ7" s="715"/>
      <c r="AK7" s="716"/>
      <c r="AL7" s="716"/>
      <c r="AM7" s="716"/>
      <c r="AN7" s="717"/>
    </row>
    <row r="8" spans="1:40" ht="12.75" customHeight="1" x14ac:dyDescent="0.2">
      <c r="A8" s="712">
        <f>AJ6+1</f>
        <v>15</v>
      </c>
      <c r="B8" s="713"/>
      <c r="C8" s="713"/>
      <c r="D8" s="713"/>
      <c r="E8" s="714"/>
      <c r="F8" s="727">
        <f>A8+1</f>
        <v>16</v>
      </c>
      <c r="G8" s="728"/>
      <c r="H8" s="728"/>
      <c r="I8" s="728"/>
      <c r="J8" s="728"/>
      <c r="K8" s="729"/>
      <c r="L8" s="727">
        <f>F8+1</f>
        <v>17</v>
      </c>
      <c r="M8" s="763"/>
      <c r="N8" s="763"/>
      <c r="O8" s="763"/>
      <c r="P8" s="763"/>
      <c r="Q8" s="764"/>
      <c r="R8" s="727">
        <f>L8+1</f>
        <v>18</v>
      </c>
      <c r="S8" s="763"/>
      <c r="T8" s="763"/>
      <c r="U8" s="763"/>
      <c r="V8" s="763"/>
      <c r="W8" s="764"/>
      <c r="X8" s="727">
        <f>R8+1</f>
        <v>19</v>
      </c>
      <c r="Y8" s="763"/>
      <c r="Z8" s="763"/>
      <c r="AA8" s="763"/>
      <c r="AB8" s="763"/>
      <c r="AC8" s="764"/>
      <c r="AD8" s="727">
        <f>X8+1</f>
        <v>20</v>
      </c>
      <c r="AE8" s="763"/>
      <c r="AF8" s="763"/>
      <c r="AG8" s="763"/>
      <c r="AH8" s="763"/>
      <c r="AI8" s="764"/>
      <c r="AJ8" s="712">
        <f>AD8+1</f>
        <v>21</v>
      </c>
      <c r="AK8" s="713"/>
      <c r="AL8" s="713"/>
      <c r="AM8" s="713"/>
      <c r="AN8" s="714"/>
    </row>
    <row r="9" spans="1:40" ht="63.95" customHeight="1" x14ac:dyDescent="0.25">
      <c r="A9" s="715"/>
      <c r="B9" s="716"/>
      <c r="C9" s="716"/>
      <c r="D9" s="716"/>
      <c r="E9" s="717"/>
      <c r="F9" s="710"/>
      <c r="G9" s="725"/>
      <c r="H9" s="725"/>
      <c r="I9" s="725"/>
      <c r="J9" s="725"/>
      <c r="K9" s="726"/>
      <c r="L9" s="710"/>
      <c r="M9" s="711"/>
      <c r="N9" s="711"/>
      <c r="O9" s="711"/>
      <c r="P9" s="711"/>
      <c r="Q9" s="724"/>
      <c r="R9" s="710"/>
      <c r="S9" s="711"/>
      <c r="T9" s="711"/>
      <c r="U9" s="711"/>
      <c r="V9" s="711"/>
      <c r="W9" s="724"/>
      <c r="X9" s="710"/>
      <c r="Y9" s="711"/>
      <c r="Z9" s="711"/>
      <c r="AA9" s="711"/>
      <c r="AB9" s="711"/>
      <c r="AC9" s="724"/>
      <c r="AD9" s="710"/>
      <c r="AE9" s="711"/>
      <c r="AF9" s="711"/>
      <c r="AG9" s="711"/>
      <c r="AH9" s="711"/>
      <c r="AI9" s="196"/>
      <c r="AJ9" s="715"/>
      <c r="AK9" s="716"/>
      <c r="AL9" s="716"/>
      <c r="AM9" s="716"/>
      <c r="AN9" s="717"/>
    </row>
    <row r="10" spans="1:40" ht="12.75" customHeight="1" x14ac:dyDescent="0.2">
      <c r="A10" s="712">
        <f>AJ8+1</f>
        <v>22</v>
      </c>
      <c r="B10" s="713"/>
      <c r="C10" s="713"/>
      <c r="D10" s="713"/>
      <c r="E10" s="714"/>
      <c r="F10" s="727">
        <f>A10+1</f>
        <v>23</v>
      </c>
      <c r="G10" s="763"/>
      <c r="H10" s="763"/>
      <c r="I10" s="763"/>
      <c r="J10" s="763"/>
      <c r="K10" s="764"/>
      <c r="L10" s="727">
        <f>F10+1</f>
        <v>24</v>
      </c>
      <c r="M10" s="763"/>
      <c r="N10" s="763"/>
      <c r="O10" s="763"/>
      <c r="P10" s="763"/>
      <c r="Q10" s="764"/>
      <c r="R10" s="727">
        <f>L10+1</f>
        <v>25</v>
      </c>
      <c r="S10" s="763"/>
      <c r="T10" s="763"/>
      <c r="U10" s="763"/>
      <c r="V10" s="763"/>
      <c r="W10" s="764"/>
      <c r="X10" s="727">
        <f>R10+1</f>
        <v>26</v>
      </c>
      <c r="Y10" s="763"/>
      <c r="Z10" s="763"/>
      <c r="AA10" s="763"/>
      <c r="AB10" s="763"/>
      <c r="AC10" s="764"/>
      <c r="AD10" s="727">
        <f>X10+1</f>
        <v>27</v>
      </c>
      <c r="AE10" s="763"/>
      <c r="AF10" s="763"/>
      <c r="AG10" s="763"/>
      <c r="AH10" s="763"/>
      <c r="AI10" s="764"/>
      <c r="AJ10" s="712">
        <f>AD10+1</f>
        <v>28</v>
      </c>
      <c r="AK10" s="713"/>
      <c r="AL10" s="713"/>
      <c r="AM10" s="713"/>
      <c r="AN10" s="714"/>
    </row>
    <row r="11" spans="1:40" ht="63.95"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t="s">
        <v>119</v>
      </c>
      <c r="AJ11" s="715"/>
      <c r="AK11" s="716"/>
      <c r="AL11" s="716"/>
      <c r="AM11" s="716"/>
      <c r="AN11" s="717"/>
    </row>
    <row r="12" spans="1:40" ht="12.75" customHeight="1" collapsed="1" x14ac:dyDescent="0.2">
      <c r="A12" s="761" t="s">
        <v>169</v>
      </c>
      <c r="B12" s="762"/>
      <c r="C12" s="762"/>
      <c r="D12" s="296"/>
    </row>
    <row r="13" spans="1:40" ht="12.75" customHeight="1" x14ac:dyDescent="0.2">
      <c r="A13" s="54"/>
      <c r="B13" s="410"/>
      <c r="C13" s="530"/>
      <c r="D13" s="530"/>
      <c r="E13" s="530"/>
      <c r="F13" s="530"/>
      <c r="G13" s="530"/>
      <c r="H13" s="530"/>
      <c r="I13" s="530"/>
      <c r="J13" s="161"/>
      <c r="K13" s="54"/>
      <c r="L13" s="410"/>
      <c r="M13" s="530"/>
      <c r="N13" s="530"/>
      <c r="O13" s="530"/>
      <c r="P13" s="530"/>
      <c r="Q13" s="530"/>
      <c r="R13" s="530"/>
      <c r="S13" s="530"/>
      <c r="T13" s="161"/>
      <c r="U13" s="54"/>
      <c r="V13" s="410"/>
      <c r="W13" s="530"/>
      <c r="X13" s="530"/>
      <c r="Y13" s="530"/>
      <c r="Z13" s="530"/>
      <c r="AA13" s="530"/>
      <c r="AB13" s="530"/>
      <c r="AC13" s="530"/>
      <c r="AD13" s="161"/>
      <c r="AE13" s="54"/>
      <c r="AF13" s="410"/>
      <c r="AG13" s="530"/>
      <c r="AH13" s="530"/>
      <c r="AI13" s="530"/>
      <c r="AJ13" s="530"/>
      <c r="AK13" s="530"/>
      <c r="AL13" s="530"/>
      <c r="AM13" s="530"/>
    </row>
    <row r="15" spans="1:40" hidden="1" outlineLevel="1" x14ac:dyDescent="0.2">
      <c r="A15" s="54"/>
      <c r="B15" s="410"/>
      <c r="C15" s="530"/>
      <c r="D15" s="530"/>
      <c r="E15" s="530"/>
      <c r="F15" s="530"/>
      <c r="G15" s="530"/>
      <c r="H15" s="530"/>
      <c r="I15" s="530"/>
      <c r="K15" s="54"/>
      <c r="L15" s="410"/>
      <c r="M15" s="530"/>
      <c r="N15" s="530"/>
      <c r="O15" s="530"/>
      <c r="P15" s="530"/>
      <c r="Q15" s="530"/>
      <c r="R15" s="530"/>
      <c r="S15" s="530"/>
      <c r="U15" s="54"/>
      <c r="V15" s="410"/>
      <c r="W15" s="530"/>
      <c r="X15" s="530"/>
      <c r="Y15" s="530"/>
      <c r="Z15" s="530"/>
      <c r="AA15" s="530"/>
      <c r="AB15" s="530"/>
      <c r="AC15" s="530"/>
      <c r="AE15" s="54"/>
      <c r="AF15" s="410"/>
      <c r="AG15" s="530"/>
      <c r="AH15" s="530"/>
      <c r="AI15" s="530"/>
      <c r="AJ15" s="530"/>
      <c r="AK15" s="530"/>
      <c r="AL15" s="530"/>
      <c r="AM15" s="530"/>
    </row>
    <row r="16" spans="1:40" collapsed="1" x14ac:dyDescent="0.2"/>
  </sheetData>
  <sheetProtection formatCells="0"/>
  <mergeCells count="75">
    <mergeCell ref="AF13:AM13"/>
    <mergeCell ref="AF15:AM15"/>
    <mergeCell ref="B13:I13"/>
    <mergeCell ref="B15:I15"/>
    <mergeCell ref="L13:S13"/>
    <mergeCell ref="L15:S15"/>
    <mergeCell ref="V13:AC13"/>
    <mergeCell ref="V15:AC15"/>
    <mergeCell ref="A12:C12"/>
    <mergeCell ref="AD7:AH7"/>
    <mergeCell ref="AD9:AH9"/>
    <mergeCell ref="AD11:AH11"/>
    <mergeCell ref="F11:K11"/>
    <mergeCell ref="L11:Q11"/>
    <mergeCell ref="R11:W11"/>
    <mergeCell ref="X11:AC11"/>
    <mergeCell ref="A7:E7"/>
    <mergeCell ref="A8:E8"/>
    <mergeCell ref="A9:E9"/>
    <mergeCell ref="A10:E10"/>
    <mergeCell ref="A11:E11"/>
    <mergeCell ref="AJ11:AN11"/>
    <mergeCell ref="F9:K9"/>
    <mergeCell ref="L9:Q9"/>
    <mergeCell ref="R9:W9"/>
    <mergeCell ref="X9:AC9"/>
    <mergeCell ref="F6:K6"/>
    <mergeCell ref="L6:Q6"/>
    <mergeCell ref="R6:W6"/>
    <mergeCell ref="AD8:AI8"/>
    <mergeCell ref="AJ8:AN8"/>
    <mergeCell ref="X6:AC6"/>
    <mergeCell ref="F7:K7"/>
    <mergeCell ref="AD6:AI6"/>
    <mergeCell ref="AJ6:AN6"/>
    <mergeCell ref="L7:Q7"/>
    <mergeCell ref="R7:W7"/>
    <mergeCell ref="F8:K8"/>
    <mergeCell ref="L8:Q8"/>
    <mergeCell ref="R8:W8"/>
    <mergeCell ref="X8:AC8"/>
    <mergeCell ref="X7:AC7"/>
    <mergeCell ref="AJ7:AN7"/>
    <mergeCell ref="F10:K10"/>
    <mergeCell ref="L10:Q10"/>
    <mergeCell ref="R10:W10"/>
    <mergeCell ref="X10:AC10"/>
    <mergeCell ref="AD10:AI10"/>
    <mergeCell ref="AJ9:AN9"/>
    <mergeCell ref="AJ10:AN10"/>
    <mergeCell ref="F5:K5"/>
    <mergeCell ref="L4:Q4"/>
    <mergeCell ref="A4:E4"/>
    <mergeCell ref="L5:Q5"/>
    <mergeCell ref="AJ4:AN4"/>
    <mergeCell ref="AJ5:AN5"/>
    <mergeCell ref="X4:AC4"/>
    <mergeCell ref="X5:AC5"/>
    <mergeCell ref="AD5:AH5"/>
    <mergeCell ref="A6:E6"/>
    <mergeCell ref="AJ3:AN3"/>
    <mergeCell ref="Q1:X1"/>
    <mergeCell ref="Y1:AB1"/>
    <mergeCell ref="D1:E1"/>
    <mergeCell ref="R3:W3"/>
    <mergeCell ref="X3:AC3"/>
    <mergeCell ref="AD3:AI3"/>
    <mergeCell ref="F3:K3"/>
    <mergeCell ref="L3:Q3"/>
    <mergeCell ref="A3:E3"/>
    <mergeCell ref="R4:W4"/>
    <mergeCell ref="R5:W5"/>
    <mergeCell ref="AD4:AI4"/>
    <mergeCell ref="A5:E5"/>
    <mergeCell ref="F4:K4"/>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20"/>
  <sheetViews>
    <sheetView showGridLines="0" showZeros="0" showOutlineSymbols="0" workbookViewId="0">
      <selection activeCell="A16" sqref="A16:C16"/>
    </sheetView>
  </sheetViews>
  <sheetFormatPr defaultColWidth="2.7109375" defaultRowHeight="12.75" outlineLevelRow="1" x14ac:dyDescent="0.2"/>
  <cols>
    <col min="1" max="16384" width="2.7109375" style="8"/>
  </cols>
  <sheetData>
    <row r="1" spans="1:45" ht="30" customHeight="1" x14ac:dyDescent="0.45">
      <c r="A1" s="1"/>
      <c r="B1" s="1"/>
      <c r="C1" s="111" t="e">
        <f>#REF!</f>
        <v>#REF!</v>
      </c>
      <c r="D1" s="738"/>
      <c r="E1" s="739"/>
      <c r="Q1" s="740" t="str">
        <f>Master!S15</f>
        <v>MARCH</v>
      </c>
      <c r="R1" s="740"/>
      <c r="S1" s="740"/>
      <c r="T1" s="740"/>
      <c r="U1" s="740"/>
      <c r="V1" s="740"/>
      <c r="W1" s="740">
        <v>2015</v>
      </c>
      <c r="X1" s="740"/>
      <c r="Y1" s="740"/>
      <c r="Z1" s="740"/>
    </row>
    <row r="2" spans="1:45" ht="6" customHeight="1" x14ac:dyDescent="0.4">
      <c r="A2" s="1"/>
      <c r="B2" s="1"/>
      <c r="C2" s="111"/>
      <c r="D2" s="128"/>
      <c r="E2" s="114"/>
    </row>
    <row r="3" spans="1:45"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5" ht="12.75" customHeight="1" x14ac:dyDescent="0.2">
      <c r="A4" s="712">
        <v>1</v>
      </c>
      <c r="B4" s="713"/>
      <c r="C4" s="713"/>
      <c r="D4" s="713"/>
      <c r="E4" s="714"/>
      <c r="F4" s="727">
        <v>2</v>
      </c>
      <c r="G4" s="763"/>
      <c r="H4" s="763"/>
      <c r="I4" s="763"/>
      <c r="J4" s="763"/>
      <c r="K4" s="764"/>
      <c r="L4" s="727">
        <v>3</v>
      </c>
      <c r="M4" s="763"/>
      <c r="N4" s="763"/>
      <c r="O4" s="763"/>
      <c r="P4" s="763"/>
      <c r="Q4" s="764"/>
      <c r="R4" s="727">
        <v>4</v>
      </c>
      <c r="S4" s="763"/>
      <c r="T4" s="763"/>
      <c r="U4" s="763"/>
      <c r="V4" s="763"/>
      <c r="W4" s="764"/>
      <c r="X4" s="727">
        <v>5</v>
      </c>
      <c r="Y4" s="763"/>
      <c r="Z4" s="763"/>
      <c r="AA4" s="763"/>
      <c r="AB4" s="763"/>
      <c r="AC4" s="764"/>
      <c r="AD4" s="727">
        <v>6</v>
      </c>
      <c r="AE4" s="763"/>
      <c r="AF4" s="763"/>
      <c r="AG4" s="763"/>
      <c r="AH4" s="763"/>
      <c r="AI4" s="764"/>
      <c r="AJ4" s="712">
        <f>AD4+1</f>
        <v>7</v>
      </c>
      <c r="AK4" s="713"/>
      <c r="AL4" s="713"/>
      <c r="AM4" s="713"/>
      <c r="AN4" s="714"/>
    </row>
    <row r="5" spans="1:45" ht="63.95"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6"/>
      <c r="AJ5" s="715"/>
      <c r="AK5" s="716"/>
      <c r="AL5" s="716"/>
      <c r="AM5" s="716"/>
      <c r="AN5" s="717"/>
    </row>
    <row r="6" spans="1:45" ht="12.75" customHeight="1" x14ac:dyDescent="0.2">
      <c r="A6" s="712">
        <f>AJ4+1</f>
        <v>8</v>
      </c>
      <c r="B6" s="713"/>
      <c r="C6" s="713"/>
      <c r="D6" s="713"/>
      <c r="E6" s="714"/>
      <c r="F6" s="727">
        <f>A6+1</f>
        <v>9</v>
      </c>
      <c r="G6" s="763"/>
      <c r="H6" s="763"/>
      <c r="I6" s="763"/>
      <c r="J6" s="763"/>
      <c r="K6" s="764"/>
      <c r="L6" s="727">
        <f>F6+1</f>
        <v>10</v>
      </c>
      <c r="M6" s="763"/>
      <c r="N6" s="763"/>
      <c r="O6" s="763"/>
      <c r="P6" s="763"/>
      <c r="Q6" s="764"/>
      <c r="R6" s="727">
        <f>L6+1</f>
        <v>11</v>
      </c>
      <c r="S6" s="763"/>
      <c r="T6" s="763"/>
      <c r="U6" s="763"/>
      <c r="V6" s="763"/>
      <c r="W6" s="764"/>
      <c r="X6" s="727">
        <f>R6+1</f>
        <v>12</v>
      </c>
      <c r="Y6" s="763"/>
      <c r="Z6" s="763"/>
      <c r="AA6" s="763"/>
      <c r="AB6" s="763"/>
      <c r="AC6" s="764"/>
      <c r="AD6" s="727">
        <f>X6+1</f>
        <v>13</v>
      </c>
      <c r="AE6" s="763"/>
      <c r="AF6" s="763"/>
      <c r="AG6" s="763"/>
      <c r="AH6" s="763"/>
      <c r="AI6" s="764"/>
      <c r="AJ6" s="712">
        <f>AD6+1</f>
        <v>14</v>
      </c>
      <c r="AK6" s="713"/>
      <c r="AL6" s="713"/>
      <c r="AM6" s="713"/>
      <c r="AN6" s="714"/>
    </row>
    <row r="7" spans="1:45" ht="63.95" customHeight="1" x14ac:dyDescent="0.25">
      <c r="A7" s="715"/>
      <c r="B7" s="716"/>
      <c r="C7" s="716"/>
      <c r="D7" s="716"/>
      <c r="E7" s="717"/>
      <c r="F7" s="710"/>
      <c r="G7" s="711"/>
      <c r="H7" s="711"/>
      <c r="I7" s="711"/>
      <c r="J7" s="711"/>
      <c r="K7" s="724"/>
      <c r="L7" s="710"/>
      <c r="M7" s="711"/>
      <c r="N7" s="711"/>
      <c r="O7" s="711"/>
      <c r="P7" s="711"/>
      <c r="Q7" s="724"/>
      <c r="R7" s="710"/>
      <c r="S7" s="711"/>
      <c r="T7" s="711"/>
      <c r="U7" s="711"/>
      <c r="V7" s="711"/>
      <c r="W7" s="724"/>
      <c r="X7" s="710"/>
      <c r="Y7" s="711"/>
      <c r="Z7" s="711"/>
      <c r="AA7" s="711"/>
      <c r="AB7" s="711"/>
      <c r="AC7" s="724"/>
      <c r="AD7" s="710"/>
      <c r="AE7" s="711"/>
      <c r="AF7" s="711"/>
      <c r="AG7" s="711"/>
      <c r="AH7" s="711"/>
      <c r="AI7" s="196" t="s">
        <v>119</v>
      </c>
      <c r="AJ7" s="715"/>
      <c r="AK7" s="716"/>
      <c r="AL7" s="716"/>
      <c r="AM7" s="716"/>
      <c r="AN7" s="717"/>
    </row>
    <row r="8" spans="1:45" ht="12.75" customHeight="1" x14ac:dyDescent="0.2">
      <c r="A8" s="712">
        <f>AJ6+1</f>
        <v>15</v>
      </c>
      <c r="B8" s="713"/>
      <c r="C8" s="713"/>
      <c r="D8" s="713"/>
      <c r="E8" s="714"/>
      <c r="F8" s="727">
        <f>A8+1</f>
        <v>16</v>
      </c>
      <c r="G8" s="763"/>
      <c r="H8" s="763"/>
      <c r="I8" s="763"/>
      <c r="J8" s="763"/>
      <c r="K8" s="764"/>
      <c r="L8" s="727">
        <f>F8+1</f>
        <v>17</v>
      </c>
      <c r="M8" s="763"/>
      <c r="N8" s="763"/>
      <c r="O8" s="763"/>
      <c r="P8" s="763"/>
      <c r="Q8" s="764"/>
      <c r="R8" s="727">
        <f>L8+1</f>
        <v>18</v>
      </c>
      <c r="S8" s="763"/>
      <c r="T8" s="763"/>
      <c r="U8" s="763"/>
      <c r="V8" s="763"/>
      <c r="W8" s="764"/>
      <c r="X8" s="727">
        <f>R8+1</f>
        <v>19</v>
      </c>
      <c r="Y8" s="763"/>
      <c r="Z8" s="763"/>
      <c r="AA8" s="763"/>
      <c r="AB8" s="763"/>
      <c r="AC8" s="764"/>
      <c r="AD8" s="727">
        <f>X8+1</f>
        <v>20</v>
      </c>
      <c r="AE8" s="763"/>
      <c r="AF8" s="763"/>
      <c r="AG8" s="763"/>
      <c r="AH8" s="763"/>
      <c r="AI8" s="764"/>
      <c r="AJ8" s="712">
        <f>AD8+1</f>
        <v>21</v>
      </c>
      <c r="AK8" s="713"/>
      <c r="AL8" s="713"/>
      <c r="AM8" s="713"/>
      <c r="AN8" s="714"/>
    </row>
    <row r="9" spans="1:45" ht="63.95"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c r="AJ9" s="715"/>
      <c r="AK9" s="716"/>
      <c r="AL9" s="716"/>
      <c r="AM9" s="716"/>
      <c r="AN9" s="717"/>
    </row>
    <row r="10" spans="1:45" ht="12.75" customHeight="1" x14ac:dyDescent="0.2">
      <c r="A10" s="712">
        <f>AJ8+1</f>
        <v>22</v>
      </c>
      <c r="B10" s="713"/>
      <c r="C10" s="713"/>
      <c r="D10" s="713"/>
      <c r="E10" s="714"/>
      <c r="F10" s="727">
        <f>A10+1</f>
        <v>23</v>
      </c>
      <c r="G10" s="763"/>
      <c r="H10" s="763"/>
      <c r="I10" s="763"/>
      <c r="J10" s="763"/>
      <c r="K10" s="764"/>
      <c r="L10" s="727">
        <f>F10+1</f>
        <v>24</v>
      </c>
      <c r="M10" s="763"/>
      <c r="N10" s="763"/>
      <c r="O10" s="763"/>
      <c r="P10" s="763"/>
      <c r="Q10" s="764"/>
      <c r="R10" s="727">
        <f>L10+1</f>
        <v>25</v>
      </c>
      <c r="S10" s="763"/>
      <c r="T10" s="763"/>
      <c r="U10" s="763"/>
      <c r="V10" s="763"/>
      <c r="W10" s="764"/>
      <c r="X10" s="727">
        <f>R10+1</f>
        <v>26</v>
      </c>
      <c r="Y10" s="763"/>
      <c r="Z10" s="763"/>
      <c r="AA10" s="763"/>
      <c r="AB10" s="763"/>
      <c r="AC10" s="764"/>
      <c r="AD10" s="727">
        <f>X10+1</f>
        <v>27</v>
      </c>
      <c r="AE10" s="763"/>
      <c r="AF10" s="763"/>
      <c r="AG10" s="763"/>
      <c r="AH10" s="763"/>
      <c r="AI10" s="764"/>
      <c r="AJ10" s="712">
        <f>AD10+1</f>
        <v>28</v>
      </c>
      <c r="AK10" s="713"/>
      <c r="AL10" s="713"/>
      <c r="AM10" s="713"/>
      <c r="AN10" s="714"/>
    </row>
    <row r="11" spans="1:45" ht="63.95"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78"/>
      <c r="AE11" s="779"/>
      <c r="AF11" s="779"/>
      <c r="AG11" s="779"/>
      <c r="AH11" s="779"/>
      <c r="AI11" s="196" t="s">
        <v>119</v>
      </c>
      <c r="AJ11" s="715"/>
      <c r="AK11" s="716"/>
      <c r="AL11" s="716"/>
      <c r="AM11" s="716"/>
      <c r="AN11" s="717"/>
    </row>
    <row r="12" spans="1:45" ht="17.25" customHeight="1" x14ac:dyDescent="0.2">
      <c r="A12" s="767">
        <f>AJ10+1</f>
        <v>29</v>
      </c>
      <c r="B12" s="768"/>
      <c r="C12" s="768"/>
      <c r="D12" s="768"/>
      <c r="E12" s="769"/>
      <c r="F12" s="780">
        <f>A12+1</f>
        <v>30</v>
      </c>
      <c r="G12" s="781"/>
      <c r="H12" s="781"/>
      <c r="I12" s="781"/>
      <c r="J12" s="781"/>
      <c r="K12" s="782"/>
      <c r="L12" s="780">
        <f>F12+1</f>
        <v>31</v>
      </c>
      <c r="M12" s="781"/>
      <c r="N12" s="781"/>
      <c r="O12" s="781"/>
      <c r="P12" s="781"/>
      <c r="Q12" s="782"/>
      <c r="R12" s="780"/>
      <c r="S12" s="781"/>
      <c r="T12" s="781"/>
      <c r="U12" s="781"/>
      <c r="V12" s="781"/>
      <c r="W12" s="782"/>
      <c r="X12" s="780"/>
      <c r="Y12" s="781"/>
      <c r="Z12" s="781"/>
      <c r="AA12" s="781"/>
      <c r="AB12" s="781"/>
      <c r="AC12" s="782"/>
      <c r="AD12" s="770"/>
      <c r="AE12" s="771"/>
      <c r="AF12" s="771"/>
      <c r="AG12" s="771"/>
      <c r="AH12" s="771"/>
      <c r="AI12" s="772"/>
      <c r="AJ12" s="767"/>
      <c r="AK12" s="768"/>
      <c r="AL12" s="768"/>
      <c r="AM12" s="768"/>
      <c r="AN12" s="769"/>
    </row>
    <row r="13" spans="1:45" ht="51" customHeight="1" x14ac:dyDescent="0.25">
      <c r="A13" s="715"/>
      <c r="B13" s="783"/>
      <c r="C13" s="783"/>
      <c r="D13" s="783"/>
      <c r="E13" s="784"/>
      <c r="F13" s="710"/>
      <c r="G13" s="785"/>
      <c r="H13" s="785"/>
      <c r="I13" s="785"/>
      <c r="J13" s="785"/>
      <c r="K13" s="786"/>
      <c r="L13" s="710"/>
      <c r="M13" s="785"/>
      <c r="N13" s="785"/>
      <c r="O13" s="785"/>
      <c r="P13" s="785"/>
      <c r="Q13" s="786"/>
      <c r="R13" s="710"/>
      <c r="S13" s="785"/>
      <c r="T13" s="785"/>
      <c r="U13" s="785"/>
      <c r="V13" s="785"/>
      <c r="W13" s="786"/>
      <c r="X13" s="710"/>
      <c r="Y13" s="785"/>
      <c r="Z13" s="785"/>
      <c r="AA13" s="785"/>
      <c r="AB13" s="785"/>
      <c r="AC13" s="786"/>
      <c r="AD13" s="773"/>
      <c r="AE13" s="774"/>
      <c r="AF13" s="774"/>
      <c r="AG13" s="774"/>
      <c r="AH13" s="774"/>
      <c r="AI13" s="298"/>
      <c r="AJ13" s="775"/>
      <c r="AK13" s="776"/>
      <c r="AL13" s="776"/>
      <c r="AM13" s="776"/>
      <c r="AN13" s="777"/>
      <c r="AS13" s="297"/>
    </row>
    <row r="14" spans="1:45" ht="12.75" hidden="1" customHeight="1" outlineLevel="1" x14ac:dyDescent="0.2">
      <c r="A14" s="712">
        <f>Master2!A63</f>
        <v>0</v>
      </c>
      <c r="B14" s="713"/>
      <c r="C14" s="713"/>
      <c r="D14" s="713"/>
      <c r="E14" s="714"/>
      <c r="F14" s="727">
        <f>Master2!B63</f>
        <v>0</v>
      </c>
      <c r="G14" s="763"/>
      <c r="H14" s="763"/>
      <c r="I14" s="763"/>
      <c r="J14" s="763"/>
      <c r="K14" s="764"/>
      <c r="L14" s="727"/>
      <c r="M14" s="763"/>
      <c r="N14" s="763"/>
      <c r="O14" s="763"/>
      <c r="P14" s="763"/>
      <c r="Q14" s="764"/>
      <c r="R14" s="727"/>
      <c r="S14" s="763"/>
      <c r="T14" s="763"/>
      <c r="U14" s="763"/>
      <c r="V14" s="763"/>
      <c r="W14" s="764"/>
      <c r="X14" s="727"/>
      <c r="Y14" s="763"/>
      <c r="Z14" s="763"/>
      <c r="AA14" s="763"/>
      <c r="AB14" s="763"/>
      <c r="AC14" s="764"/>
      <c r="AD14" s="727"/>
      <c r="AE14" s="763"/>
      <c r="AF14" s="763"/>
      <c r="AG14" s="763"/>
      <c r="AH14" s="763"/>
      <c r="AI14" s="764"/>
      <c r="AJ14" s="712"/>
      <c r="AK14" s="713"/>
      <c r="AL14" s="713"/>
      <c r="AM14" s="713"/>
      <c r="AN14" s="714"/>
    </row>
    <row r="15" spans="1:45" ht="54.95" hidden="1" customHeight="1" outlineLevel="1" x14ac:dyDescent="0.25">
      <c r="A15" s="715"/>
      <c r="B15" s="716"/>
      <c r="C15" s="716"/>
      <c r="D15" s="716"/>
      <c r="E15" s="717"/>
      <c r="F15" s="778"/>
      <c r="G15" s="779"/>
      <c r="H15" s="779"/>
      <c r="I15" s="779"/>
      <c r="J15" s="779"/>
      <c r="K15" s="787"/>
      <c r="L15" s="710"/>
      <c r="M15" s="711"/>
      <c r="N15" s="711"/>
      <c r="O15" s="711"/>
      <c r="P15" s="711"/>
      <c r="Q15" s="724"/>
      <c r="R15" s="710"/>
      <c r="S15" s="711"/>
      <c r="T15" s="711"/>
      <c r="U15" s="711"/>
      <c r="V15" s="711"/>
      <c r="W15" s="724"/>
      <c r="X15" s="710"/>
      <c r="Y15" s="711"/>
      <c r="Z15" s="711"/>
      <c r="AA15" s="711"/>
      <c r="AB15" s="711"/>
      <c r="AC15" s="724"/>
      <c r="AD15" s="710"/>
      <c r="AE15" s="711"/>
      <c r="AF15" s="711"/>
      <c r="AG15" s="711"/>
      <c r="AH15" s="711"/>
      <c r="AI15" s="193">
        <f>Master2!G62</f>
        <v>0</v>
      </c>
      <c r="AJ15" s="715"/>
      <c r="AK15" s="716"/>
      <c r="AL15" s="716"/>
      <c r="AM15" s="716"/>
      <c r="AN15" s="717"/>
    </row>
    <row r="16" spans="1:45" ht="12.75" customHeight="1"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14:E14"/>
    <mergeCell ref="A15:E15"/>
    <mergeCell ref="X14:AC14"/>
    <mergeCell ref="AD14:AI14"/>
    <mergeCell ref="A13:E13"/>
    <mergeCell ref="F13:K13"/>
    <mergeCell ref="L13:Q13"/>
    <mergeCell ref="R13:W13"/>
    <mergeCell ref="X13:AC13"/>
    <mergeCell ref="F15:K15"/>
    <mergeCell ref="L15:Q15"/>
    <mergeCell ref="R15:W15"/>
    <mergeCell ref="X15:AC15"/>
    <mergeCell ref="F14:K14"/>
    <mergeCell ref="L14:Q14"/>
    <mergeCell ref="R14:W14"/>
    <mergeCell ref="AF17:AM17"/>
    <mergeCell ref="AF19:AM19"/>
    <mergeCell ref="B17:I17"/>
    <mergeCell ref="B19:I19"/>
    <mergeCell ref="L17:S17"/>
    <mergeCell ref="L19:S19"/>
    <mergeCell ref="V17:AC17"/>
    <mergeCell ref="V19:AC19"/>
    <mergeCell ref="A16:C16"/>
    <mergeCell ref="L9:Q9"/>
    <mergeCell ref="R9:W9"/>
    <mergeCell ref="A7:E7"/>
    <mergeCell ref="A8:E8"/>
    <mergeCell ref="A9:E9"/>
    <mergeCell ref="A12:E12"/>
    <mergeCell ref="L12:Q12"/>
    <mergeCell ref="R12:W12"/>
    <mergeCell ref="X12:AC12"/>
    <mergeCell ref="A10:E10"/>
    <mergeCell ref="A11:E11"/>
    <mergeCell ref="R7:W7"/>
    <mergeCell ref="X7:AC7"/>
    <mergeCell ref="F10:K10"/>
    <mergeCell ref="L10:Q10"/>
    <mergeCell ref="F11:K11"/>
    <mergeCell ref="L11:Q11"/>
    <mergeCell ref="F12:K12"/>
    <mergeCell ref="Q1:V1"/>
    <mergeCell ref="AJ3:AN3"/>
    <mergeCell ref="W1:Z1"/>
    <mergeCell ref="D1:E1"/>
    <mergeCell ref="R3:W3"/>
    <mergeCell ref="X3:AC3"/>
    <mergeCell ref="AD3:AI3"/>
    <mergeCell ref="F3:K3"/>
    <mergeCell ref="L3:Q3"/>
    <mergeCell ref="A3:E3"/>
    <mergeCell ref="F6:K6"/>
    <mergeCell ref="L6:Q6"/>
    <mergeCell ref="R6:W6"/>
    <mergeCell ref="X6:AC6"/>
    <mergeCell ref="X9:AC9"/>
    <mergeCell ref="AD4:AI4"/>
    <mergeCell ref="AD5:AH5"/>
    <mergeCell ref="A5:E5"/>
    <mergeCell ref="F4:K4"/>
    <mergeCell ref="F5:K5"/>
    <mergeCell ref="L4:Q4"/>
    <mergeCell ref="A4:E4"/>
    <mergeCell ref="L5:Q5"/>
    <mergeCell ref="A6:E6"/>
    <mergeCell ref="AD6:AI6"/>
    <mergeCell ref="AD7:AH7"/>
    <mergeCell ref="AD9:AH9"/>
    <mergeCell ref="F8:K8"/>
    <mergeCell ref="L8:Q8"/>
    <mergeCell ref="R8:W8"/>
    <mergeCell ref="X8:AC8"/>
    <mergeCell ref="F9:K9"/>
    <mergeCell ref="F7:K7"/>
    <mergeCell ref="L7:Q7"/>
    <mergeCell ref="X4:AC4"/>
    <mergeCell ref="X5:AC5"/>
    <mergeCell ref="R4:W4"/>
    <mergeCell ref="R5:W5"/>
    <mergeCell ref="AJ7:AN7"/>
    <mergeCell ref="X11:AC11"/>
    <mergeCell ref="AJ8:AN8"/>
    <mergeCell ref="AJ9:AN9"/>
    <mergeCell ref="AJ10:AN10"/>
    <mergeCell ref="AJ6:AN6"/>
    <mergeCell ref="AJ11:AN11"/>
    <mergeCell ref="R10:W10"/>
    <mergeCell ref="X10:AC10"/>
    <mergeCell ref="AD10:AI10"/>
    <mergeCell ref="AD8:AI8"/>
    <mergeCell ref="AD11:AH11"/>
    <mergeCell ref="R11:W11"/>
    <mergeCell ref="AJ12:AN12"/>
    <mergeCell ref="AD12:AI12"/>
    <mergeCell ref="AD13:AH13"/>
    <mergeCell ref="AD15:AH15"/>
    <mergeCell ref="AJ13:AN13"/>
    <mergeCell ref="AJ14:AN14"/>
    <mergeCell ref="AJ15:AN15"/>
    <mergeCell ref="AJ4:AN4"/>
    <mergeCell ref="AJ5:AN5"/>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N18"/>
  <sheetViews>
    <sheetView showGridLines="0" showZeros="0" showOutlineSymbols="0" workbookViewId="0">
      <selection activeCell="A14" sqref="A14:C14"/>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Master!AB15</f>
        <v>APRIL</v>
      </c>
      <c r="R1" s="740"/>
      <c r="S1" s="740"/>
      <c r="T1" s="740"/>
      <c r="U1" s="740"/>
      <c r="V1" s="740"/>
      <c r="W1" s="740">
        <v>2015</v>
      </c>
      <c r="X1" s="740"/>
      <c r="Y1" s="740"/>
      <c r="Z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18"/>
      <c r="G4" s="719"/>
      <c r="H4" s="719"/>
      <c r="I4" s="719"/>
      <c r="J4" s="719"/>
      <c r="K4" s="720"/>
      <c r="L4" s="727"/>
      <c r="M4" s="763"/>
      <c r="N4" s="763"/>
      <c r="O4" s="763"/>
      <c r="P4" s="763"/>
      <c r="Q4" s="764"/>
      <c r="R4" s="727">
        <f>L4+1</f>
        <v>1</v>
      </c>
      <c r="S4" s="763"/>
      <c r="T4" s="763"/>
      <c r="U4" s="763"/>
      <c r="V4" s="763"/>
      <c r="W4" s="764"/>
      <c r="X4" s="727">
        <f>R4+1</f>
        <v>2</v>
      </c>
      <c r="Y4" s="763"/>
      <c r="Z4" s="763"/>
      <c r="AA4" s="763"/>
      <c r="AB4" s="763"/>
      <c r="AC4" s="764"/>
      <c r="AD4" s="743">
        <f>X4+1</f>
        <v>3</v>
      </c>
      <c r="AE4" s="765"/>
      <c r="AF4" s="765"/>
      <c r="AG4" s="765"/>
      <c r="AH4" s="765"/>
      <c r="AI4" s="766"/>
      <c r="AJ4" s="743">
        <f>AD4+1</f>
        <v>4</v>
      </c>
      <c r="AK4" s="765"/>
      <c r="AL4" s="765"/>
      <c r="AM4" s="765"/>
      <c r="AN4" s="766"/>
    </row>
    <row r="5" spans="1:40" ht="65.099999999999994" customHeight="1" x14ac:dyDescent="0.25">
      <c r="A5" s="715"/>
      <c r="B5" s="716"/>
      <c r="C5" s="716"/>
      <c r="D5" s="716"/>
      <c r="E5" s="717"/>
      <c r="F5" s="732"/>
      <c r="G5" s="733"/>
      <c r="H5" s="733"/>
      <c r="I5" s="733"/>
      <c r="J5" s="733"/>
      <c r="K5" s="734"/>
      <c r="L5" s="710"/>
      <c r="M5" s="711"/>
      <c r="N5" s="711"/>
      <c r="O5" s="711"/>
      <c r="P5" s="711"/>
      <c r="Q5" s="724"/>
      <c r="R5" s="710"/>
      <c r="S5" s="711"/>
      <c r="T5" s="711"/>
      <c r="U5" s="711"/>
      <c r="V5" s="711"/>
      <c r="W5" s="724"/>
      <c r="X5" s="710"/>
      <c r="Y5" s="711"/>
      <c r="Z5" s="711"/>
      <c r="AA5" s="711"/>
      <c r="AB5" s="711"/>
      <c r="AC5" s="724"/>
      <c r="AD5" s="746"/>
      <c r="AE5" s="747"/>
      <c r="AF5" s="747"/>
      <c r="AG5" s="747"/>
      <c r="AH5" s="747"/>
      <c r="AI5" s="327"/>
      <c r="AJ5" s="788"/>
      <c r="AK5" s="789"/>
      <c r="AL5" s="789"/>
      <c r="AM5" s="789"/>
      <c r="AN5" s="790"/>
    </row>
    <row r="6" spans="1:40" ht="12.75" customHeight="1" x14ac:dyDescent="0.2">
      <c r="A6" s="743">
        <f>AJ4+1</f>
        <v>5</v>
      </c>
      <c r="B6" s="765"/>
      <c r="C6" s="765"/>
      <c r="D6" s="765"/>
      <c r="E6" s="766"/>
      <c r="F6" s="797">
        <f>A6+1</f>
        <v>6</v>
      </c>
      <c r="G6" s="798"/>
      <c r="H6" s="798"/>
      <c r="I6" s="798"/>
      <c r="J6" s="798"/>
      <c r="K6" s="799"/>
      <c r="L6" s="727">
        <f>F6+1</f>
        <v>7</v>
      </c>
      <c r="M6" s="763"/>
      <c r="N6" s="763"/>
      <c r="O6" s="763"/>
      <c r="P6" s="763"/>
      <c r="Q6" s="764"/>
      <c r="R6" s="727">
        <f>L6+1</f>
        <v>8</v>
      </c>
      <c r="S6" s="763"/>
      <c r="T6" s="763"/>
      <c r="U6" s="763"/>
      <c r="V6" s="763"/>
      <c r="W6" s="764"/>
      <c r="X6" s="727">
        <f>R6+1</f>
        <v>9</v>
      </c>
      <c r="Y6" s="763"/>
      <c r="Z6" s="763"/>
      <c r="AA6" s="763"/>
      <c r="AB6" s="763"/>
      <c r="AC6" s="764"/>
      <c r="AD6" s="727">
        <f>X6+1</f>
        <v>10</v>
      </c>
      <c r="AE6" s="728"/>
      <c r="AF6" s="728"/>
      <c r="AG6" s="728"/>
      <c r="AH6" s="728"/>
      <c r="AI6" s="729"/>
      <c r="AJ6" s="712">
        <f>AD6+1</f>
        <v>11</v>
      </c>
      <c r="AK6" s="713"/>
      <c r="AL6" s="713"/>
      <c r="AM6" s="713"/>
      <c r="AN6" s="714"/>
    </row>
    <row r="7" spans="1:40" ht="65.099999999999994" customHeight="1" x14ac:dyDescent="0.25">
      <c r="A7" s="788"/>
      <c r="B7" s="789"/>
      <c r="C7" s="789"/>
      <c r="D7" s="789"/>
      <c r="E7" s="790"/>
      <c r="F7" s="746"/>
      <c r="G7" s="747"/>
      <c r="H7" s="747"/>
      <c r="I7" s="747"/>
      <c r="J7" s="747"/>
      <c r="K7" s="748"/>
      <c r="L7" s="710"/>
      <c r="M7" s="711"/>
      <c r="N7" s="711"/>
      <c r="O7" s="711"/>
      <c r="P7" s="711"/>
      <c r="Q7" s="724"/>
      <c r="R7" s="710"/>
      <c r="S7" s="711"/>
      <c r="T7" s="711"/>
      <c r="U7" s="711"/>
      <c r="V7" s="711"/>
      <c r="W7" s="724"/>
      <c r="X7" s="710"/>
      <c r="Y7" s="711"/>
      <c r="Z7" s="711"/>
      <c r="AA7" s="711"/>
      <c r="AB7" s="711"/>
      <c r="AC7" s="724"/>
      <c r="AD7" s="710"/>
      <c r="AE7" s="725"/>
      <c r="AF7" s="725"/>
      <c r="AG7" s="725"/>
      <c r="AH7" s="725"/>
      <c r="AI7" s="197" t="s">
        <v>119</v>
      </c>
      <c r="AJ7" s="715"/>
      <c r="AK7" s="716"/>
      <c r="AL7" s="716"/>
      <c r="AM7" s="716"/>
      <c r="AN7" s="717"/>
    </row>
    <row r="8" spans="1:40" ht="12.75" customHeight="1" x14ac:dyDescent="0.2">
      <c r="A8" s="791">
        <f>AJ6+1</f>
        <v>12</v>
      </c>
      <c r="B8" s="792"/>
      <c r="C8" s="792"/>
      <c r="D8" s="792"/>
      <c r="E8" s="793"/>
      <c r="F8" s="718">
        <f>A8+1</f>
        <v>13</v>
      </c>
      <c r="G8" s="719"/>
      <c r="H8" s="719"/>
      <c r="I8" s="719"/>
      <c r="J8" s="719"/>
      <c r="K8" s="720"/>
      <c r="L8" s="727">
        <f>F8+1</f>
        <v>14</v>
      </c>
      <c r="M8" s="763"/>
      <c r="N8" s="763"/>
      <c r="O8" s="763"/>
      <c r="P8" s="763"/>
      <c r="Q8" s="764"/>
      <c r="R8" s="727">
        <f>L8+1</f>
        <v>15</v>
      </c>
      <c r="S8" s="763"/>
      <c r="T8" s="763"/>
      <c r="U8" s="763"/>
      <c r="V8" s="763"/>
      <c r="W8" s="764"/>
      <c r="X8" s="727">
        <f>R8+1</f>
        <v>16</v>
      </c>
      <c r="Y8" s="763"/>
      <c r="Z8" s="763"/>
      <c r="AA8" s="763"/>
      <c r="AB8" s="763"/>
      <c r="AC8" s="764"/>
      <c r="AD8" s="727">
        <f>X8+1</f>
        <v>17</v>
      </c>
      <c r="AE8" s="728"/>
      <c r="AF8" s="728"/>
      <c r="AG8" s="728"/>
      <c r="AH8" s="728"/>
      <c r="AI8" s="729"/>
      <c r="AJ8" s="712">
        <f>AD8+1</f>
        <v>18</v>
      </c>
      <c r="AK8" s="713"/>
      <c r="AL8" s="713"/>
      <c r="AM8" s="713"/>
      <c r="AN8" s="714"/>
    </row>
    <row r="9" spans="1:40" ht="65.099999999999994" customHeight="1" x14ac:dyDescent="0.25">
      <c r="A9" s="794"/>
      <c r="B9" s="795"/>
      <c r="C9" s="795"/>
      <c r="D9" s="795"/>
      <c r="E9" s="796"/>
      <c r="F9" s="732"/>
      <c r="G9" s="800"/>
      <c r="H9" s="800"/>
      <c r="I9" s="800"/>
      <c r="J9" s="800"/>
      <c r="K9" s="801"/>
      <c r="L9" s="710"/>
      <c r="M9" s="711"/>
      <c r="N9" s="711"/>
      <c r="O9" s="711"/>
      <c r="P9" s="711"/>
      <c r="Q9" s="724"/>
      <c r="R9" s="710"/>
      <c r="S9" s="711"/>
      <c r="T9" s="711"/>
      <c r="U9" s="711"/>
      <c r="V9" s="711"/>
      <c r="W9" s="724"/>
      <c r="X9" s="710"/>
      <c r="Y9" s="711"/>
      <c r="Z9" s="711"/>
      <c r="AA9" s="711"/>
      <c r="AB9" s="711"/>
      <c r="AC9" s="724"/>
      <c r="AD9" s="710"/>
      <c r="AE9" s="725"/>
      <c r="AF9" s="725"/>
      <c r="AG9" s="725"/>
      <c r="AH9" s="725"/>
      <c r="AI9" s="197"/>
      <c r="AJ9" s="715"/>
      <c r="AK9" s="716"/>
      <c r="AL9" s="716"/>
      <c r="AM9" s="716"/>
      <c r="AN9" s="717"/>
    </row>
    <row r="10" spans="1:40" ht="12.75" customHeight="1" x14ac:dyDescent="0.2">
      <c r="A10" s="712">
        <f>AJ8+1</f>
        <v>19</v>
      </c>
      <c r="B10" s="713"/>
      <c r="C10" s="713"/>
      <c r="D10" s="713"/>
      <c r="E10" s="714"/>
      <c r="F10" s="727">
        <f>A10+1</f>
        <v>20</v>
      </c>
      <c r="G10" s="728"/>
      <c r="H10" s="728"/>
      <c r="I10" s="728"/>
      <c r="J10" s="728"/>
      <c r="K10" s="729"/>
      <c r="L10" s="727">
        <f>F10+1</f>
        <v>21</v>
      </c>
      <c r="M10" s="763"/>
      <c r="N10" s="763"/>
      <c r="O10" s="763"/>
      <c r="P10" s="763"/>
      <c r="Q10" s="764"/>
      <c r="R10" s="727">
        <f>L10+1</f>
        <v>22</v>
      </c>
      <c r="S10" s="763"/>
      <c r="T10" s="763"/>
      <c r="U10" s="763"/>
      <c r="V10" s="763"/>
      <c r="W10" s="764"/>
      <c r="X10" s="727">
        <f>R10+1</f>
        <v>23</v>
      </c>
      <c r="Y10" s="763"/>
      <c r="Z10" s="763"/>
      <c r="AA10" s="763"/>
      <c r="AB10" s="763"/>
      <c r="AC10" s="764"/>
      <c r="AD10" s="727">
        <f>X10+1</f>
        <v>24</v>
      </c>
      <c r="AE10" s="728"/>
      <c r="AF10" s="728"/>
      <c r="AG10" s="728"/>
      <c r="AH10" s="728"/>
      <c r="AI10" s="729"/>
      <c r="AJ10" s="712">
        <f>AD10+1</f>
        <v>25</v>
      </c>
      <c r="AK10" s="713"/>
      <c r="AL10" s="713"/>
      <c r="AM10" s="713"/>
      <c r="AN10" s="714"/>
    </row>
    <row r="11" spans="1:40" ht="65.099999999999994" customHeight="1" x14ac:dyDescent="0.25">
      <c r="A11" s="715"/>
      <c r="B11" s="716"/>
      <c r="C11" s="716"/>
      <c r="D11" s="716"/>
      <c r="E11" s="717"/>
      <c r="F11" s="710"/>
      <c r="G11" s="725"/>
      <c r="H11" s="725"/>
      <c r="I11" s="725"/>
      <c r="J11" s="725"/>
      <c r="K11" s="726"/>
      <c r="L11" s="710"/>
      <c r="M11" s="711"/>
      <c r="N11" s="711"/>
      <c r="O11" s="711"/>
      <c r="P11" s="711"/>
      <c r="Q11" s="724"/>
      <c r="R11" s="710"/>
      <c r="S11" s="711"/>
      <c r="T11" s="711"/>
      <c r="U11" s="711"/>
      <c r="V11" s="711"/>
      <c r="W11" s="724"/>
      <c r="X11" s="710"/>
      <c r="Y11" s="711"/>
      <c r="Z11" s="711"/>
      <c r="AA11" s="711"/>
      <c r="AB11" s="711"/>
      <c r="AC11" s="724"/>
      <c r="AD11" s="710"/>
      <c r="AE11" s="725"/>
      <c r="AF11" s="725"/>
      <c r="AG11" s="725"/>
      <c r="AH11" s="725"/>
      <c r="AI11" s="197" t="s">
        <v>119</v>
      </c>
      <c r="AJ11" s="715"/>
      <c r="AK11" s="716"/>
      <c r="AL11" s="716"/>
      <c r="AM11" s="716"/>
      <c r="AN11" s="717"/>
    </row>
    <row r="12" spans="1:40" ht="12.75" customHeight="1" x14ac:dyDescent="0.2">
      <c r="A12" s="712">
        <f>AJ10+1</f>
        <v>26</v>
      </c>
      <c r="B12" s="713"/>
      <c r="C12" s="713"/>
      <c r="D12" s="713"/>
      <c r="E12" s="714"/>
      <c r="F12" s="727">
        <f>A12+1</f>
        <v>27</v>
      </c>
      <c r="G12" s="728"/>
      <c r="H12" s="728"/>
      <c r="I12" s="728"/>
      <c r="J12" s="728"/>
      <c r="K12" s="729"/>
      <c r="L12" s="727">
        <f>F12+1</f>
        <v>28</v>
      </c>
      <c r="M12" s="728"/>
      <c r="N12" s="728"/>
      <c r="O12" s="728"/>
      <c r="P12" s="728"/>
      <c r="Q12" s="729"/>
      <c r="R12" s="727">
        <f>L12+1</f>
        <v>29</v>
      </c>
      <c r="S12" s="728"/>
      <c r="T12" s="728"/>
      <c r="U12" s="728"/>
      <c r="V12" s="728"/>
      <c r="W12" s="729"/>
      <c r="X12" s="727">
        <v>30</v>
      </c>
      <c r="Y12" s="763"/>
      <c r="Z12" s="763"/>
      <c r="AA12" s="763"/>
      <c r="AB12" s="763"/>
      <c r="AC12" s="764"/>
      <c r="AD12" s="727"/>
      <c r="AE12" s="728"/>
      <c r="AF12" s="728"/>
      <c r="AG12" s="728"/>
      <c r="AH12" s="728"/>
      <c r="AI12" s="729"/>
      <c r="AJ12" s="712"/>
      <c r="AK12" s="713"/>
      <c r="AL12" s="713"/>
      <c r="AM12" s="713"/>
      <c r="AN12" s="714"/>
    </row>
    <row r="13" spans="1:40" ht="65.099999999999994" customHeight="1" x14ac:dyDescent="0.25">
      <c r="A13" s="715"/>
      <c r="B13" s="716"/>
      <c r="C13" s="716"/>
      <c r="D13" s="716"/>
      <c r="E13" s="717"/>
      <c r="F13" s="710"/>
      <c r="G13" s="725"/>
      <c r="H13" s="725"/>
      <c r="I13" s="725"/>
      <c r="J13" s="725"/>
      <c r="K13" s="726"/>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c r="AJ13" s="715"/>
      <c r="AK13" s="716"/>
      <c r="AL13" s="716"/>
      <c r="AM13" s="716"/>
      <c r="AN13" s="717"/>
    </row>
    <row r="14" spans="1:40" x14ac:dyDescent="0.2">
      <c r="A14" s="761" t="s">
        <v>169</v>
      </c>
      <c r="B14" s="762"/>
      <c r="C14" s="762"/>
      <c r="D14" s="296"/>
    </row>
    <row r="15" spans="1:40" ht="12.75" customHeight="1" x14ac:dyDescent="0.2">
      <c r="A15" s="54"/>
      <c r="B15" s="410"/>
      <c r="C15" s="530"/>
      <c r="D15" s="530"/>
      <c r="E15" s="530"/>
      <c r="F15" s="530"/>
      <c r="G15" s="530"/>
      <c r="H15" s="530"/>
      <c r="I15" s="530"/>
      <c r="J15" s="161"/>
      <c r="K15" s="54"/>
      <c r="L15" s="410"/>
      <c r="M15" s="530"/>
      <c r="N15" s="530"/>
      <c r="O15" s="530"/>
      <c r="P15" s="530"/>
      <c r="Q15" s="530"/>
      <c r="R15" s="530"/>
      <c r="S15" s="530"/>
      <c r="T15" s="161"/>
      <c r="U15" s="54"/>
      <c r="V15" s="410"/>
      <c r="W15" s="530"/>
      <c r="X15" s="530"/>
      <c r="Y15" s="530"/>
      <c r="Z15" s="530"/>
      <c r="AA15" s="530"/>
      <c r="AB15" s="530"/>
      <c r="AC15" s="530"/>
      <c r="AD15" s="161"/>
      <c r="AE15" s="54"/>
      <c r="AF15" s="410"/>
      <c r="AG15" s="530"/>
      <c r="AH15" s="530"/>
      <c r="AI15" s="530"/>
      <c r="AJ15" s="530"/>
      <c r="AK15" s="530"/>
      <c r="AL15" s="530"/>
      <c r="AM15" s="530"/>
    </row>
    <row r="17" spans="1:39" hidden="1" outlineLevel="1" x14ac:dyDescent="0.2">
      <c r="A17" s="54"/>
      <c r="B17" s="410"/>
      <c r="C17" s="530"/>
      <c r="D17" s="530"/>
      <c r="E17" s="530"/>
      <c r="F17" s="530"/>
      <c r="G17" s="530"/>
      <c r="H17" s="530"/>
      <c r="I17" s="530"/>
      <c r="K17" s="54"/>
      <c r="L17" s="410"/>
      <c r="M17" s="530"/>
      <c r="N17" s="530"/>
      <c r="O17" s="530"/>
      <c r="P17" s="530"/>
      <c r="Q17" s="530"/>
      <c r="R17" s="530"/>
      <c r="S17" s="530"/>
      <c r="U17" s="54"/>
      <c r="V17" s="410"/>
      <c r="W17" s="530"/>
      <c r="X17" s="530"/>
      <c r="Y17" s="530"/>
      <c r="Z17" s="530"/>
      <c r="AA17" s="530"/>
      <c r="AB17" s="530"/>
      <c r="AC17" s="530"/>
      <c r="AE17" s="54"/>
      <c r="AF17" s="410"/>
      <c r="AG17" s="530"/>
      <c r="AH17" s="530"/>
      <c r="AI17" s="530"/>
      <c r="AJ17" s="530"/>
      <c r="AK17" s="530"/>
      <c r="AL17" s="530"/>
      <c r="AM17" s="530"/>
    </row>
    <row r="18" spans="1:39" collapsed="1" x14ac:dyDescent="0.2"/>
  </sheetData>
  <sheetProtection formatCells="0"/>
  <mergeCells count="89">
    <mergeCell ref="AF15:AM15"/>
    <mergeCell ref="AF17:AM17"/>
    <mergeCell ref="R12:W12"/>
    <mergeCell ref="F13:K13"/>
    <mergeCell ref="L13:Q13"/>
    <mergeCell ref="B15:I15"/>
    <mergeCell ref="B17:I17"/>
    <mergeCell ref="L15:S15"/>
    <mergeCell ref="L17:S17"/>
    <mergeCell ref="V15:AC15"/>
    <mergeCell ref="V17:AC17"/>
    <mergeCell ref="A14:C14"/>
    <mergeCell ref="F12:K12"/>
    <mergeCell ref="L12:Q12"/>
    <mergeCell ref="A13:E13"/>
    <mergeCell ref="A12:E12"/>
    <mergeCell ref="X10:AC10"/>
    <mergeCell ref="R13:W13"/>
    <mergeCell ref="X13:AC13"/>
    <mergeCell ref="X12:AC12"/>
    <mergeCell ref="AD12:AI12"/>
    <mergeCell ref="AD11:AH11"/>
    <mergeCell ref="AD13:AH13"/>
    <mergeCell ref="AD10:AI10"/>
    <mergeCell ref="F11:K11"/>
    <mergeCell ref="L11:Q11"/>
    <mergeCell ref="R11:W11"/>
    <mergeCell ref="F10:K10"/>
    <mergeCell ref="L10:Q10"/>
    <mergeCell ref="R10:W10"/>
    <mergeCell ref="AJ9:AN9"/>
    <mergeCell ref="AJ10:AN10"/>
    <mergeCell ref="AJ11:AN11"/>
    <mergeCell ref="AJ12:AN12"/>
    <mergeCell ref="AJ13:AN13"/>
    <mergeCell ref="AD9:AH9"/>
    <mergeCell ref="F9:K9"/>
    <mergeCell ref="L9:Q9"/>
    <mergeCell ref="R9:W9"/>
    <mergeCell ref="X9:AC9"/>
    <mergeCell ref="AJ7:AN7"/>
    <mergeCell ref="F6:K6"/>
    <mergeCell ref="L6:Q6"/>
    <mergeCell ref="R6:W6"/>
    <mergeCell ref="AD8:AI8"/>
    <mergeCell ref="AJ8:AN8"/>
    <mergeCell ref="AD7:AH7"/>
    <mergeCell ref="F8:K8"/>
    <mergeCell ref="L8:Q8"/>
    <mergeCell ref="R8:W8"/>
    <mergeCell ref="X8:AC8"/>
    <mergeCell ref="X7:AC7"/>
    <mergeCell ref="A6:E6"/>
    <mergeCell ref="A7:E7"/>
    <mergeCell ref="A8:E8"/>
    <mergeCell ref="A9:E9"/>
    <mergeCell ref="X6:AC6"/>
    <mergeCell ref="A10:E10"/>
    <mergeCell ref="A11:E11"/>
    <mergeCell ref="X11:AC11"/>
    <mergeCell ref="F7:K7"/>
    <mergeCell ref="AJ4:AN4"/>
    <mergeCell ref="AJ5:AN5"/>
    <mergeCell ref="X4:AC4"/>
    <mergeCell ref="X5:AC5"/>
    <mergeCell ref="AD5:AH5"/>
    <mergeCell ref="AD6:AI6"/>
    <mergeCell ref="AJ6:AN6"/>
    <mergeCell ref="L7:Q7"/>
    <mergeCell ref="R7:W7"/>
    <mergeCell ref="R4:W4"/>
    <mergeCell ref="R5:W5"/>
    <mergeCell ref="AD4:AI4"/>
    <mergeCell ref="A5:E5"/>
    <mergeCell ref="F4:K4"/>
    <mergeCell ref="F5:K5"/>
    <mergeCell ref="L4:Q4"/>
    <mergeCell ref="A4:E4"/>
    <mergeCell ref="L5:Q5"/>
    <mergeCell ref="AJ3:AN3"/>
    <mergeCell ref="W1:Z1"/>
    <mergeCell ref="D1:E1"/>
    <mergeCell ref="R3:W3"/>
    <mergeCell ref="X3:AC3"/>
    <mergeCell ref="AD3:AI3"/>
    <mergeCell ref="F3:K3"/>
    <mergeCell ref="L3:Q3"/>
    <mergeCell ref="A3:E3"/>
    <mergeCell ref="Q1:V1"/>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outlinePr showOutlineSymbols="0"/>
  </sheetPr>
  <dimension ref="A1:AN20"/>
  <sheetViews>
    <sheetView showGridLines="0" showZeros="0" showOutlineSymbols="0" workbookViewId="0">
      <selection activeCell="A16" sqref="A16:C16"/>
    </sheetView>
  </sheetViews>
  <sheetFormatPr defaultColWidth="2.7109375" defaultRowHeight="12.75" outlineLevelRow="2" x14ac:dyDescent="0.2"/>
  <cols>
    <col min="1" max="16384" width="2.7109375" style="8"/>
  </cols>
  <sheetData>
    <row r="1" spans="1:40" ht="30" customHeight="1" x14ac:dyDescent="0.45">
      <c r="A1" s="1"/>
      <c r="B1" s="1"/>
      <c r="C1" s="111" t="e">
        <f>#REF!</f>
        <v>#REF!</v>
      </c>
      <c r="D1" s="738"/>
      <c r="E1" s="739"/>
      <c r="Q1" s="740" t="str">
        <f>Master!AK15</f>
        <v>MAY</v>
      </c>
      <c r="R1" s="740"/>
      <c r="S1" s="740"/>
      <c r="T1" s="740"/>
      <c r="U1" s="740"/>
      <c r="V1" s="740"/>
      <c r="W1" s="740">
        <v>2015</v>
      </c>
      <c r="X1" s="740"/>
      <c r="Y1" s="740"/>
      <c r="Z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27"/>
      <c r="G4" s="763"/>
      <c r="H4" s="763"/>
      <c r="I4" s="763"/>
      <c r="J4" s="763"/>
      <c r="K4" s="764"/>
      <c r="L4" s="727"/>
      <c r="M4" s="763"/>
      <c r="N4" s="763"/>
      <c r="O4" s="763"/>
      <c r="P4" s="763"/>
      <c r="Q4" s="764"/>
      <c r="R4" s="727"/>
      <c r="S4" s="763"/>
      <c r="T4" s="763"/>
      <c r="U4" s="763"/>
      <c r="V4" s="763"/>
      <c r="W4" s="764"/>
      <c r="X4" s="727"/>
      <c r="Y4" s="763"/>
      <c r="Z4" s="763"/>
      <c r="AA4" s="763"/>
      <c r="AB4" s="763"/>
      <c r="AC4" s="764"/>
      <c r="AD4" s="727">
        <f>X4+1</f>
        <v>1</v>
      </c>
      <c r="AE4" s="763"/>
      <c r="AF4" s="763"/>
      <c r="AG4" s="763"/>
      <c r="AH4" s="763"/>
      <c r="AI4" s="764"/>
      <c r="AJ4" s="712">
        <f>AD4+1</f>
        <v>2</v>
      </c>
      <c r="AK4" s="713"/>
      <c r="AL4" s="713"/>
      <c r="AM4" s="713"/>
      <c r="AN4" s="714"/>
    </row>
    <row r="5" spans="1:40" ht="65.099999999999994"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3">
        <f>Master2!P36</f>
        <v>0</v>
      </c>
      <c r="AJ5" s="715"/>
      <c r="AK5" s="716"/>
      <c r="AL5" s="716"/>
      <c r="AM5" s="716"/>
      <c r="AN5" s="717"/>
    </row>
    <row r="6" spans="1:40" ht="12.75" customHeight="1" x14ac:dyDescent="0.2">
      <c r="A6" s="712">
        <f>AJ4+1</f>
        <v>3</v>
      </c>
      <c r="B6" s="713"/>
      <c r="C6" s="713"/>
      <c r="D6" s="713"/>
      <c r="E6" s="714"/>
      <c r="F6" s="727">
        <f>A6+1</f>
        <v>4</v>
      </c>
      <c r="G6" s="763"/>
      <c r="H6" s="763"/>
      <c r="I6" s="763"/>
      <c r="J6" s="763"/>
      <c r="K6" s="764"/>
      <c r="L6" s="727">
        <f>F6+1</f>
        <v>5</v>
      </c>
      <c r="M6" s="763"/>
      <c r="N6" s="763"/>
      <c r="O6" s="763"/>
      <c r="P6" s="763"/>
      <c r="Q6" s="764"/>
      <c r="R6" s="727">
        <f>L6+1</f>
        <v>6</v>
      </c>
      <c r="S6" s="763"/>
      <c r="T6" s="763"/>
      <c r="U6" s="763"/>
      <c r="V6" s="763"/>
      <c r="W6" s="764"/>
      <c r="X6" s="727">
        <f>R6+1</f>
        <v>7</v>
      </c>
      <c r="Y6" s="763"/>
      <c r="Z6" s="763"/>
      <c r="AA6" s="763"/>
      <c r="AB6" s="763"/>
      <c r="AC6" s="764"/>
      <c r="AD6" s="727">
        <f>X6+1</f>
        <v>8</v>
      </c>
      <c r="AE6" s="763"/>
      <c r="AF6" s="763"/>
      <c r="AG6" s="763"/>
      <c r="AH6" s="763"/>
      <c r="AI6" s="764"/>
      <c r="AJ6" s="712">
        <f>AD6+1</f>
        <v>9</v>
      </c>
      <c r="AK6" s="713"/>
      <c r="AL6" s="713"/>
      <c r="AM6" s="713"/>
      <c r="AN6" s="714"/>
    </row>
    <row r="7" spans="1:40" ht="65.099999999999994" customHeight="1" x14ac:dyDescent="0.25">
      <c r="A7" s="715"/>
      <c r="B7" s="716"/>
      <c r="C7" s="716"/>
      <c r="D7" s="716"/>
      <c r="E7" s="717"/>
      <c r="F7" s="710"/>
      <c r="G7" s="711"/>
      <c r="H7" s="711"/>
      <c r="I7" s="711"/>
      <c r="J7" s="711"/>
      <c r="K7" s="724"/>
      <c r="L7" s="710"/>
      <c r="M7" s="711"/>
      <c r="N7" s="711"/>
      <c r="O7" s="711"/>
      <c r="P7" s="711"/>
      <c r="Q7" s="724"/>
      <c r="R7" s="710"/>
      <c r="S7" s="711"/>
      <c r="T7" s="711"/>
      <c r="U7" s="711"/>
      <c r="V7" s="711"/>
      <c r="W7" s="724"/>
      <c r="X7" s="710"/>
      <c r="Y7" s="711"/>
      <c r="Z7" s="711"/>
      <c r="AA7" s="711"/>
      <c r="AB7" s="711"/>
      <c r="AC7" s="724"/>
      <c r="AD7" s="710"/>
      <c r="AE7" s="711"/>
      <c r="AF7" s="711"/>
      <c r="AG7" s="711"/>
      <c r="AH7" s="711"/>
      <c r="AI7" s="196" t="s">
        <v>119</v>
      </c>
      <c r="AJ7" s="715"/>
      <c r="AK7" s="716"/>
      <c r="AL7" s="716"/>
      <c r="AM7" s="716"/>
      <c r="AN7" s="717"/>
    </row>
    <row r="8" spans="1:40" ht="12.75" customHeight="1" x14ac:dyDescent="0.2">
      <c r="A8" s="712">
        <f>AJ6+1</f>
        <v>10</v>
      </c>
      <c r="B8" s="713"/>
      <c r="C8" s="713"/>
      <c r="D8" s="713"/>
      <c r="E8" s="714"/>
      <c r="F8" s="727">
        <f>A8+1</f>
        <v>11</v>
      </c>
      <c r="G8" s="763"/>
      <c r="H8" s="763"/>
      <c r="I8" s="763"/>
      <c r="J8" s="763"/>
      <c r="K8" s="764"/>
      <c r="L8" s="727">
        <f>F8+1</f>
        <v>12</v>
      </c>
      <c r="M8" s="763"/>
      <c r="N8" s="763"/>
      <c r="O8" s="763"/>
      <c r="P8" s="763"/>
      <c r="Q8" s="764"/>
      <c r="R8" s="727">
        <f>L8+1</f>
        <v>13</v>
      </c>
      <c r="S8" s="763"/>
      <c r="T8" s="763"/>
      <c r="U8" s="763"/>
      <c r="V8" s="763"/>
      <c r="W8" s="764"/>
      <c r="X8" s="727">
        <f>R8+1</f>
        <v>14</v>
      </c>
      <c r="Y8" s="763"/>
      <c r="Z8" s="763"/>
      <c r="AA8" s="763"/>
      <c r="AB8" s="763"/>
      <c r="AC8" s="764"/>
      <c r="AD8" s="727">
        <f>X8+1</f>
        <v>15</v>
      </c>
      <c r="AE8" s="763"/>
      <c r="AF8" s="763"/>
      <c r="AG8" s="763"/>
      <c r="AH8" s="763"/>
      <c r="AI8" s="764"/>
      <c r="AJ8" s="712">
        <f>AD8+1</f>
        <v>16</v>
      </c>
      <c r="AK8" s="713"/>
      <c r="AL8" s="713"/>
      <c r="AM8" s="713"/>
      <c r="AN8" s="714"/>
    </row>
    <row r="9" spans="1:40" ht="65.099999999999994"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c r="AJ9" s="715"/>
      <c r="AK9" s="716"/>
      <c r="AL9" s="716"/>
      <c r="AM9" s="716"/>
      <c r="AN9" s="717"/>
    </row>
    <row r="10" spans="1:40" ht="12.75" customHeight="1" x14ac:dyDescent="0.2">
      <c r="A10" s="712">
        <f>AJ8+1</f>
        <v>17</v>
      </c>
      <c r="B10" s="713"/>
      <c r="C10" s="713"/>
      <c r="D10" s="713"/>
      <c r="E10" s="714"/>
      <c r="F10" s="791">
        <f>A10+1</f>
        <v>18</v>
      </c>
      <c r="G10" s="792"/>
      <c r="H10" s="792"/>
      <c r="I10" s="792"/>
      <c r="J10" s="792"/>
      <c r="K10" s="793"/>
      <c r="L10" s="727">
        <f>F10+1</f>
        <v>19</v>
      </c>
      <c r="M10" s="763"/>
      <c r="N10" s="763"/>
      <c r="O10" s="763"/>
      <c r="P10" s="763"/>
      <c r="Q10" s="764"/>
      <c r="R10" s="727">
        <f>L10+1</f>
        <v>20</v>
      </c>
      <c r="S10" s="763"/>
      <c r="T10" s="763"/>
      <c r="U10" s="763"/>
      <c r="V10" s="763"/>
      <c r="W10" s="764"/>
      <c r="X10" s="727">
        <f>R10+1</f>
        <v>21</v>
      </c>
      <c r="Y10" s="763"/>
      <c r="Z10" s="763"/>
      <c r="AA10" s="763"/>
      <c r="AB10" s="763"/>
      <c r="AC10" s="764"/>
      <c r="AD10" s="727">
        <f>X10+1</f>
        <v>22</v>
      </c>
      <c r="AE10" s="763"/>
      <c r="AF10" s="763"/>
      <c r="AG10" s="763"/>
      <c r="AH10" s="763"/>
      <c r="AI10" s="764"/>
      <c r="AJ10" s="712">
        <f>AD10+1</f>
        <v>23</v>
      </c>
      <c r="AK10" s="713"/>
      <c r="AL10" s="713"/>
      <c r="AM10" s="713"/>
      <c r="AN10" s="714"/>
    </row>
    <row r="11" spans="1:40" ht="65.099999999999994" customHeight="1" x14ac:dyDescent="0.25">
      <c r="A11" s="715"/>
      <c r="B11" s="716"/>
      <c r="C11" s="716"/>
      <c r="D11" s="716"/>
      <c r="E11" s="717"/>
      <c r="F11" s="802"/>
      <c r="G11" s="803"/>
      <c r="H11" s="803"/>
      <c r="I11" s="803"/>
      <c r="J11" s="803"/>
      <c r="K11" s="80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t="s">
        <v>119</v>
      </c>
      <c r="AJ11" s="715"/>
      <c r="AK11" s="716"/>
      <c r="AL11" s="716"/>
      <c r="AM11" s="716"/>
      <c r="AN11" s="717"/>
    </row>
    <row r="12" spans="1:40" ht="12.75" customHeight="1" x14ac:dyDescent="0.2">
      <c r="A12" s="712">
        <f>AJ10+1</f>
        <v>24</v>
      </c>
      <c r="B12" s="713"/>
      <c r="C12" s="713"/>
      <c r="D12" s="713"/>
      <c r="E12" s="714"/>
      <c r="F12" s="727">
        <f>A12+1</f>
        <v>25</v>
      </c>
      <c r="G12" s="763"/>
      <c r="H12" s="763"/>
      <c r="I12" s="763"/>
      <c r="J12" s="763"/>
      <c r="K12" s="764"/>
      <c r="L12" s="727">
        <f>F12+1</f>
        <v>26</v>
      </c>
      <c r="M12" s="763"/>
      <c r="N12" s="763"/>
      <c r="O12" s="763"/>
      <c r="P12" s="763"/>
      <c r="Q12" s="764"/>
      <c r="R12" s="727">
        <f>L12+1</f>
        <v>27</v>
      </c>
      <c r="S12" s="763"/>
      <c r="T12" s="763"/>
      <c r="U12" s="763"/>
      <c r="V12" s="763"/>
      <c r="W12" s="764"/>
      <c r="X12" s="727">
        <f>R12+1</f>
        <v>28</v>
      </c>
      <c r="Y12" s="763"/>
      <c r="Z12" s="763"/>
      <c r="AA12" s="763"/>
      <c r="AB12" s="763"/>
      <c r="AC12" s="764"/>
      <c r="AD12" s="727">
        <f>X12+1</f>
        <v>29</v>
      </c>
      <c r="AE12" s="763"/>
      <c r="AF12" s="763"/>
      <c r="AG12" s="763"/>
      <c r="AH12" s="763"/>
      <c r="AI12" s="764"/>
      <c r="AJ12" s="712">
        <f>AD12+1</f>
        <v>30</v>
      </c>
      <c r="AK12" s="713"/>
      <c r="AL12" s="713"/>
      <c r="AM12" s="713"/>
      <c r="AN12" s="714"/>
    </row>
    <row r="13" spans="1:40" ht="65.099999999999994" customHeight="1" x14ac:dyDescent="0.25">
      <c r="A13" s="715"/>
      <c r="B13" s="716"/>
      <c r="C13" s="716"/>
      <c r="D13" s="716"/>
      <c r="E13" s="717"/>
      <c r="F13" s="710"/>
      <c r="G13" s="725"/>
      <c r="H13" s="725"/>
      <c r="I13" s="725"/>
      <c r="J13" s="725"/>
      <c r="K13" s="726"/>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c r="AJ13" s="715"/>
      <c r="AK13" s="716"/>
      <c r="AL13" s="716"/>
      <c r="AM13" s="716"/>
      <c r="AN13" s="717"/>
    </row>
    <row r="14" spans="1:40" ht="12.75" hidden="1" customHeight="1" outlineLevel="1" x14ac:dyDescent="0.2">
      <c r="A14" s="749"/>
      <c r="B14" s="750"/>
      <c r="C14" s="750"/>
      <c r="D14" s="750"/>
      <c r="E14" s="751"/>
      <c r="F14" s="758"/>
      <c r="G14" s="759"/>
      <c r="H14" s="759"/>
      <c r="I14" s="759"/>
      <c r="J14" s="759"/>
      <c r="K14" s="760"/>
      <c r="L14" s="758">
        <f>Master2!L45</f>
        <v>0</v>
      </c>
      <c r="M14" s="759"/>
      <c r="N14" s="759"/>
      <c r="O14" s="759"/>
      <c r="P14" s="759"/>
      <c r="Q14" s="760"/>
      <c r="R14" s="758">
        <f>Master2!M45</f>
        <v>0</v>
      </c>
      <c r="S14" s="759"/>
      <c r="T14" s="759"/>
      <c r="U14" s="759"/>
      <c r="V14" s="759"/>
      <c r="W14" s="760"/>
      <c r="X14" s="758">
        <f>Master2!N45</f>
        <v>0</v>
      </c>
      <c r="Y14" s="759"/>
      <c r="Z14" s="759"/>
      <c r="AA14" s="759"/>
      <c r="AB14" s="759"/>
      <c r="AC14" s="760"/>
      <c r="AD14" s="758">
        <f>Master2!O45</f>
        <v>0</v>
      </c>
      <c r="AE14" s="759"/>
      <c r="AF14" s="759"/>
      <c r="AG14" s="759"/>
      <c r="AH14" s="759"/>
      <c r="AI14" s="760"/>
      <c r="AJ14" s="749">
        <f>Master2!Q45</f>
        <v>0</v>
      </c>
      <c r="AK14" s="750"/>
      <c r="AL14" s="750"/>
      <c r="AM14" s="750"/>
      <c r="AN14" s="751"/>
    </row>
    <row r="15" spans="1:40" ht="55.15" hidden="1" customHeight="1" outlineLevel="1" x14ac:dyDescent="0.25">
      <c r="A15" s="752"/>
      <c r="B15" s="753"/>
      <c r="C15" s="753"/>
      <c r="D15" s="753"/>
      <c r="E15" s="754"/>
      <c r="F15" s="755"/>
      <c r="G15" s="756"/>
      <c r="H15" s="756"/>
      <c r="I15" s="756"/>
      <c r="J15" s="756"/>
      <c r="K15" s="757"/>
      <c r="L15" s="755"/>
      <c r="M15" s="756"/>
      <c r="N15" s="756"/>
      <c r="O15" s="756"/>
      <c r="P15" s="756"/>
      <c r="Q15" s="757"/>
      <c r="R15" s="755"/>
      <c r="S15" s="756"/>
      <c r="T15" s="756"/>
      <c r="U15" s="756"/>
      <c r="V15" s="756"/>
      <c r="W15" s="757"/>
      <c r="X15" s="755"/>
      <c r="Y15" s="756"/>
      <c r="Z15" s="756"/>
      <c r="AA15" s="756"/>
      <c r="AB15" s="756"/>
      <c r="AC15" s="757"/>
      <c r="AD15" s="755"/>
      <c r="AE15" s="756"/>
      <c r="AF15" s="756"/>
      <c r="AG15" s="756"/>
      <c r="AH15" s="756"/>
      <c r="AI15" s="199">
        <f>Master2!P46</f>
        <v>0</v>
      </c>
      <c r="AJ15" s="752"/>
      <c r="AK15" s="753"/>
      <c r="AL15" s="753"/>
      <c r="AM15" s="753"/>
      <c r="AN15" s="754"/>
    </row>
    <row r="16" spans="1:40" collapsed="1" x14ac:dyDescent="0.2">
      <c r="A16" s="761" t="s">
        <v>169</v>
      </c>
      <c r="B16" s="762"/>
      <c r="C16" s="762"/>
      <c r="D16" s="296"/>
    </row>
    <row r="17" spans="1:39" ht="12.75" customHeight="1" x14ac:dyDescent="0.2">
      <c r="A17" s="54"/>
      <c r="B17" s="410"/>
      <c r="C17" s="530"/>
      <c r="D17" s="530"/>
      <c r="E17" s="530"/>
      <c r="F17" s="530"/>
      <c r="G17" s="530"/>
      <c r="H17" s="530"/>
      <c r="I17" s="530"/>
      <c r="K17" s="54"/>
      <c r="L17" s="410"/>
      <c r="M17" s="530"/>
      <c r="N17" s="530"/>
      <c r="O17" s="530"/>
      <c r="P17" s="530"/>
      <c r="Q17" s="530"/>
      <c r="R17" s="530"/>
      <c r="S17" s="530"/>
      <c r="U17" s="54"/>
      <c r="V17" s="410"/>
      <c r="W17" s="530"/>
      <c r="X17" s="530"/>
      <c r="Y17" s="530"/>
      <c r="Z17" s="530"/>
      <c r="AA17" s="530"/>
      <c r="AB17" s="530"/>
      <c r="AC17" s="530"/>
      <c r="AE17" s="54"/>
      <c r="AF17" s="410"/>
      <c r="AG17" s="530"/>
      <c r="AH17" s="530"/>
      <c r="AI17" s="530"/>
      <c r="AJ17" s="530"/>
      <c r="AK17" s="530"/>
      <c r="AL17" s="530"/>
      <c r="AM17" s="530"/>
    </row>
    <row r="19" spans="1:39" hidden="1" outlineLevel="2"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F17:AM17"/>
    <mergeCell ref="AF19:AM19"/>
    <mergeCell ref="B17:I17"/>
    <mergeCell ref="B19:I19"/>
    <mergeCell ref="L17:S17"/>
    <mergeCell ref="L19:S19"/>
    <mergeCell ref="V17:AC17"/>
    <mergeCell ref="V19:AC19"/>
    <mergeCell ref="A16:C16"/>
    <mergeCell ref="AD11:AH11"/>
    <mergeCell ref="X6:AC6"/>
    <mergeCell ref="X15:AC15"/>
    <mergeCell ref="X11:AC11"/>
    <mergeCell ref="AD6:AI6"/>
    <mergeCell ref="AJ3:AN3"/>
    <mergeCell ref="X9:AC9"/>
    <mergeCell ref="AJ6:AN6"/>
    <mergeCell ref="X7:AC7"/>
    <mergeCell ref="AJ7:AN7"/>
    <mergeCell ref="AJ8:AN8"/>
    <mergeCell ref="AJ9:AN9"/>
    <mergeCell ref="AJ10:AN10"/>
    <mergeCell ref="AJ11:AN11"/>
    <mergeCell ref="X8:AC8"/>
    <mergeCell ref="AJ12:AN12"/>
    <mergeCell ref="AJ13:AN13"/>
    <mergeCell ref="X10:AC10"/>
    <mergeCell ref="AD10:AI10"/>
    <mergeCell ref="AD13:AH13"/>
    <mergeCell ref="AJ4:AN4"/>
    <mergeCell ref="AJ5:AN5"/>
    <mergeCell ref="X4:AC4"/>
    <mergeCell ref="X5:AC5"/>
    <mergeCell ref="AJ15:AN15"/>
    <mergeCell ref="A14:E14"/>
    <mergeCell ref="F14:K14"/>
    <mergeCell ref="L14:Q14"/>
    <mergeCell ref="R14:W14"/>
    <mergeCell ref="A15:E15"/>
    <mergeCell ref="F15:K15"/>
    <mergeCell ref="L15:Q15"/>
    <mergeCell ref="AJ14:AN14"/>
    <mergeCell ref="AD14:AI14"/>
    <mergeCell ref="R15:W15"/>
    <mergeCell ref="X14:AC14"/>
    <mergeCell ref="AD8:AI8"/>
    <mergeCell ref="AD12:AI12"/>
    <mergeCell ref="AD15:AH15"/>
    <mergeCell ref="A12:E12"/>
    <mergeCell ref="F8:K8"/>
    <mergeCell ref="AD5:AH5"/>
    <mergeCell ref="AD7:AH7"/>
    <mergeCell ref="AD9:AH9"/>
    <mergeCell ref="D1:E1"/>
    <mergeCell ref="R3:W3"/>
    <mergeCell ref="X3:AC3"/>
    <mergeCell ref="Q1:V1"/>
    <mergeCell ref="W1:Z1"/>
    <mergeCell ref="A5:E5"/>
    <mergeCell ref="F4:K4"/>
    <mergeCell ref="F5:K5"/>
    <mergeCell ref="AD3:AI3"/>
    <mergeCell ref="F3:K3"/>
    <mergeCell ref="L3:Q3"/>
    <mergeCell ref="A3:E3"/>
    <mergeCell ref="L4:Q4"/>
    <mergeCell ref="A4:E4"/>
    <mergeCell ref="L5:Q5"/>
    <mergeCell ref="R4:W4"/>
    <mergeCell ref="R5:W5"/>
    <mergeCell ref="AD4:AI4"/>
    <mergeCell ref="F6:K6"/>
    <mergeCell ref="L6:Q6"/>
    <mergeCell ref="R6:W6"/>
    <mergeCell ref="A13:E13"/>
    <mergeCell ref="A6:E6"/>
    <mergeCell ref="A7:E7"/>
    <mergeCell ref="A8:E8"/>
    <mergeCell ref="A9:E9"/>
    <mergeCell ref="A10:E10"/>
    <mergeCell ref="A11:E11"/>
    <mergeCell ref="F9:K9"/>
    <mergeCell ref="L9:Q9"/>
    <mergeCell ref="R9:W9"/>
    <mergeCell ref="F7:K7"/>
    <mergeCell ref="L7:Q7"/>
    <mergeCell ref="R7:W7"/>
    <mergeCell ref="R8:W8"/>
    <mergeCell ref="F10:K10"/>
    <mergeCell ref="L10:Q10"/>
    <mergeCell ref="R10:W10"/>
    <mergeCell ref="F11:K11"/>
    <mergeCell ref="L11:Q11"/>
    <mergeCell ref="L8:Q8"/>
    <mergeCell ref="R11:W11"/>
    <mergeCell ref="F12:K12"/>
    <mergeCell ref="L12:Q12"/>
    <mergeCell ref="R12:W12"/>
    <mergeCell ref="X12:AC12"/>
    <mergeCell ref="F13:K13"/>
    <mergeCell ref="L13:Q13"/>
    <mergeCell ref="R13:W13"/>
    <mergeCell ref="X13:AC13"/>
  </mergeCells>
  <phoneticPr fontId="19" type="noConversion"/>
  <printOptions horizontalCentered="1" vertic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O23"/>
  <sheetViews>
    <sheetView showGridLines="0" showZeros="0" showOutlineSymbols="0" workbookViewId="0">
      <selection activeCell="A16" sqref="A16:C16"/>
    </sheetView>
  </sheetViews>
  <sheetFormatPr defaultColWidth="2.7109375" defaultRowHeight="12.75" outlineLevelRow="1" x14ac:dyDescent="0.2"/>
  <cols>
    <col min="1" max="13" width="2.7109375" style="8"/>
    <col min="14" max="14" width="3" style="8" bestFit="1" customWidth="1"/>
    <col min="15" max="19" width="2.7109375" style="8"/>
    <col min="20" max="20" width="3" style="8" bestFit="1" customWidth="1"/>
    <col min="21" max="25" width="2.7109375" style="8"/>
    <col min="26" max="26" width="3" style="8" bestFit="1" customWidth="1"/>
    <col min="27" max="16384" width="2.7109375" style="8"/>
  </cols>
  <sheetData>
    <row r="1" spans="1:41" ht="30" customHeight="1" x14ac:dyDescent="0.45">
      <c r="A1" s="1"/>
      <c r="B1" s="1"/>
      <c r="C1" s="111" t="e">
        <f>#REF!</f>
        <v>#REF!</v>
      </c>
      <c r="D1" s="738"/>
      <c r="E1" s="739"/>
      <c r="Q1" s="740" t="str">
        <f>Master!A33</f>
        <v>JUNE</v>
      </c>
      <c r="R1" s="740"/>
      <c r="S1" s="740"/>
      <c r="T1" s="740"/>
      <c r="U1" s="740"/>
      <c r="V1" s="740"/>
      <c r="W1" s="740">
        <v>2015</v>
      </c>
      <c r="X1" s="740"/>
      <c r="Y1" s="740"/>
      <c r="Z1" s="740"/>
    </row>
    <row r="2" spans="1:41" ht="6" customHeight="1" x14ac:dyDescent="0.4">
      <c r="A2" s="1"/>
      <c r="B2" s="1"/>
      <c r="C2" s="111"/>
      <c r="D2" s="128"/>
      <c r="E2" s="114"/>
    </row>
    <row r="3" spans="1:41" ht="18" customHeight="1" x14ac:dyDescent="0.2">
      <c r="A3" s="805" t="s">
        <v>54</v>
      </c>
      <c r="B3" s="806"/>
      <c r="C3" s="806"/>
      <c r="D3" s="806"/>
      <c r="E3" s="807"/>
      <c r="F3" s="805" t="s">
        <v>55</v>
      </c>
      <c r="G3" s="806"/>
      <c r="H3" s="806"/>
      <c r="I3" s="806"/>
      <c r="J3" s="806"/>
      <c r="K3" s="807"/>
      <c r="L3" s="805" t="s">
        <v>56</v>
      </c>
      <c r="M3" s="806"/>
      <c r="N3" s="806"/>
      <c r="O3" s="806"/>
      <c r="P3" s="806"/>
      <c r="Q3" s="807"/>
      <c r="R3" s="805" t="s">
        <v>57</v>
      </c>
      <c r="S3" s="806"/>
      <c r="T3" s="806"/>
      <c r="U3" s="806"/>
      <c r="V3" s="806"/>
      <c r="W3" s="807"/>
      <c r="X3" s="805" t="s">
        <v>58</v>
      </c>
      <c r="Y3" s="806"/>
      <c r="Z3" s="806"/>
      <c r="AA3" s="806"/>
      <c r="AB3" s="806"/>
      <c r="AC3" s="807"/>
      <c r="AD3" s="805" t="s">
        <v>59</v>
      </c>
      <c r="AE3" s="806"/>
      <c r="AF3" s="806"/>
      <c r="AG3" s="806"/>
      <c r="AH3" s="806"/>
      <c r="AI3" s="807"/>
      <c r="AJ3" s="805" t="s">
        <v>60</v>
      </c>
      <c r="AK3" s="806"/>
      <c r="AL3" s="806"/>
      <c r="AM3" s="806"/>
      <c r="AN3" s="807"/>
    </row>
    <row r="4" spans="1:41" ht="12.75" customHeight="1" x14ac:dyDescent="0.2">
      <c r="A4" s="743"/>
      <c r="B4" s="744"/>
      <c r="C4" s="744"/>
      <c r="D4" s="744"/>
      <c r="E4" s="745"/>
      <c r="F4" s="727">
        <f>A4+1</f>
        <v>1</v>
      </c>
      <c r="G4" s="763"/>
      <c r="H4" s="763"/>
      <c r="I4" s="763"/>
      <c r="J4" s="763"/>
      <c r="K4" s="764"/>
      <c r="L4" s="727">
        <f>F4+1</f>
        <v>2</v>
      </c>
      <c r="M4" s="763"/>
      <c r="N4" s="763"/>
      <c r="O4" s="763"/>
      <c r="P4" s="763"/>
      <c r="Q4" s="764"/>
      <c r="R4" s="727">
        <f>L4+1</f>
        <v>3</v>
      </c>
      <c r="S4" s="763"/>
      <c r="T4" s="763"/>
      <c r="U4" s="763"/>
      <c r="V4" s="763"/>
      <c r="W4" s="764"/>
      <c r="X4" s="727">
        <f>R4+1</f>
        <v>4</v>
      </c>
      <c r="Y4" s="763"/>
      <c r="Z4" s="763"/>
      <c r="AA4" s="763"/>
      <c r="AB4" s="763"/>
      <c r="AC4" s="764"/>
      <c r="AD4" s="727">
        <f>X4+1</f>
        <v>5</v>
      </c>
      <c r="AE4" s="763"/>
      <c r="AF4" s="763"/>
      <c r="AG4" s="763"/>
      <c r="AH4" s="763"/>
      <c r="AI4" s="764"/>
      <c r="AJ4" s="743">
        <f>AD4+1</f>
        <v>6</v>
      </c>
      <c r="AK4" s="744"/>
      <c r="AL4" s="744"/>
      <c r="AM4" s="744"/>
      <c r="AN4" s="745"/>
      <c r="AO4" s="328"/>
    </row>
    <row r="5" spans="1:41" ht="65.099999999999994" customHeight="1" x14ac:dyDescent="0.25">
      <c r="A5" s="788"/>
      <c r="B5" s="789"/>
      <c r="C5" s="789"/>
      <c r="D5" s="789"/>
      <c r="E5" s="790"/>
      <c r="F5" s="710"/>
      <c r="G5" s="711"/>
      <c r="H5" s="711"/>
      <c r="I5" s="711"/>
      <c r="J5" s="711"/>
      <c r="K5" s="724"/>
      <c r="L5" s="710"/>
      <c r="M5" s="725"/>
      <c r="N5" s="725"/>
      <c r="O5" s="725"/>
      <c r="P5" s="725"/>
      <c r="Q5" s="726"/>
      <c r="R5" s="710"/>
      <c r="S5" s="711"/>
      <c r="T5" s="711"/>
      <c r="U5" s="711"/>
      <c r="V5" s="711"/>
      <c r="W5" s="724"/>
      <c r="X5" s="710"/>
      <c r="Y5" s="711"/>
      <c r="Z5" s="711"/>
      <c r="AA5" s="711"/>
      <c r="AB5" s="711"/>
      <c r="AC5" s="724"/>
      <c r="AD5" s="710"/>
      <c r="AE5" s="711"/>
      <c r="AF5" s="711"/>
      <c r="AG5" s="711"/>
      <c r="AH5" s="711"/>
      <c r="AI5" s="196" t="s">
        <v>119</v>
      </c>
      <c r="AJ5" s="788"/>
      <c r="AK5" s="789"/>
      <c r="AL5" s="789"/>
      <c r="AM5" s="789"/>
      <c r="AN5" s="790"/>
    </row>
    <row r="6" spans="1:41" ht="12.75" customHeight="1" x14ac:dyDescent="0.2">
      <c r="A6" s="743">
        <v>7</v>
      </c>
      <c r="B6" s="744"/>
      <c r="C6" s="744"/>
      <c r="D6" s="744"/>
      <c r="E6" s="745"/>
      <c r="F6" s="727">
        <f>A6+1</f>
        <v>8</v>
      </c>
      <c r="G6" s="763"/>
      <c r="H6" s="763"/>
      <c r="I6" s="763"/>
      <c r="J6" s="763"/>
      <c r="K6" s="764"/>
      <c r="L6" s="727">
        <f>F6+1</f>
        <v>9</v>
      </c>
      <c r="M6" s="763"/>
      <c r="N6" s="763"/>
      <c r="O6" s="763"/>
      <c r="P6" s="763"/>
      <c r="Q6" s="764"/>
      <c r="R6" s="727">
        <f>L6+1</f>
        <v>10</v>
      </c>
      <c r="S6" s="763"/>
      <c r="T6" s="763"/>
      <c r="U6" s="763"/>
      <c r="V6" s="763"/>
      <c r="W6" s="764"/>
      <c r="X6" s="727">
        <f>R6+1</f>
        <v>11</v>
      </c>
      <c r="Y6" s="763"/>
      <c r="Z6" s="763"/>
      <c r="AA6" s="763"/>
      <c r="AB6" s="763"/>
      <c r="AC6" s="764"/>
      <c r="AD6" s="727">
        <f>X6+1</f>
        <v>12</v>
      </c>
      <c r="AE6" s="763"/>
      <c r="AF6" s="763"/>
      <c r="AG6" s="763"/>
      <c r="AH6" s="763"/>
      <c r="AI6" s="764"/>
      <c r="AJ6" s="743">
        <f>AD6+1</f>
        <v>13</v>
      </c>
      <c r="AK6" s="765"/>
      <c r="AL6" s="765"/>
      <c r="AM6" s="765"/>
      <c r="AN6" s="766"/>
    </row>
    <row r="7" spans="1:41" ht="65.099999999999994" customHeight="1" x14ac:dyDescent="0.25">
      <c r="A7" s="788"/>
      <c r="B7" s="789"/>
      <c r="C7" s="789"/>
      <c r="D7" s="789"/>
      <c r="E7" s="790"/>
      <c r="F7" s="710"/>
      <c r="G7" s="711"/>
      <c r="H7" s="711"/>
      <c r="I7" s="711"/>
      <c r="J7" s="711"/>
      <c r="K7" s="724"/>
      <c r="L7" s="710"/>
      <c r="M7" s="711"/>
      <c r="N7" s="711"/>
      <c r="O7" s="711"/>
      <c r="P7" s="711"/>
      <c r="Q7" s="724"/>
      <c r="R7" s="710"/>
      <c r="S7" s="711"/>
      <c r="T7" s="711"/>
      <c r="U7" s="711"/>
      <c r="V7" s="711"/>
      <c r="W7" s="724"/>
      <c r="X7" s="710"/>
      <c r="Y7" s="711"/>
      <c r="Z7" s="711"/>
      <c r="AA7" s="711"/>
      <c r="AB7" s="711"/>
      <c r="AC7" s="724"/>
      <c r="AD7" s="710"/>
      <c r="AE7" s="711"/>
      <c r="AF7" s="711"/>
      <c r="AG7" s="711"/>
      <c r="AH7" s="711"/>
      <c r="AI7" s="196"/>
      <c r="AJ7" s="788"/>
      <c r="AK7" s="789"/>
      <c r="AL7" s="789"/>
      <c r="AM7" s="789"/>
      <c r="AN7" s="790"/>
    </row>
    <row r="8" spans="1:41" ht="12.75" customHeight="1" x14ac:dyDescent="0.2">
      <c r="A8" s="743">
        <f>AJ6+1</f>
        <v>14</v>
      </c>
      <c r="B8" s="765"/>
      <c r="C8" s="765"/>
      <c r="D8" s="765"/>
      <c r="E8" s="766"/>
      <c r="F8" s="727">
        <f>A8+1</f>
        <v>15</v>
      </c>
      <c r="G8" s="763"/>
      <c r="H8" s="763"/>
      <c r="I8" s="763"/>
      <c r="J8" s="763"/>
      <c r="K8" s="764"/>
      <c r="L8" s="727">
        <f>F8+1</f>
        <v>16</v>
      </c>
      <c r="M8" s="763"/>
      <c r="N8" s="763"/>
      <c r="O8" s="763"/>
      <c r="P8" s="763"/>
      <c r="Q8" s="764"/>
      <c r="R8" s="727">
        <f>L8+1</f>
        <v>17</v>
      </c>
      <c r="S8" s="763"/>
      <c r="T8" s="763"/>
      <c r="U8" s="763"/>
      <c r="V8" s="763"/>
      <c r="W8" s="764"/>
      <c r="X8" s="727">
        <f>R8+1</f>
        <v>18</v>
      </c>
      <c r="Y8" s="763"/>
      <c r="Z8" s="763"/>
      <c r="AA8" s="763"/>
      <c r="AB8" s="763"/>
      <c r="AC8" s="764"/>
      <c r="AD8" s="727">
        <f>X8+1</f>
        <v>19</v>
      </c>
      <c r="AE8" s="763"/>
      <c r="AF8" s="763"/>
      <c r="AG8" s="763"/>
      <c r="AH8" s="763"/>
      <c r="AI8" s="764"/>
      <c r="AJ8" s="743">
        <f>AD8+1</f>
        <v>20</v>
      </c>
      <c r="AK8" s="765"/>
      <c r="AL8" s="765"/>
      <c r="AM8" s="765"/>
      <c r="AN8" s="766"/>
    </row>
    <row r="9" spans="1:41" ht="65.099999999999994" customHeight="1" x14ac:dyDescent="0.25">
      <c r="A9" s="788"/>
      <c r="B9" s="789"/>
      <c r="C9" s="789"/>
      <c r="D9" s="789"/>
      <c r="E9" s="790"/>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t="s">
        <v>119</v>
      </c>
      <c r="AJ9" s="788"/>
      <c r="AK9" s="789"/>
      <c r="AL9" s="789"/>
      <c r="AM9" s="789"/>
      <c r="AN9" s="790"/>
    </row>
    <row r="10" spans="1:41" ht="12.75" customHeight="1" x14ac:dyDescent="0.2">
      <c r="A10" s="743">
        <f>AJ8+1</f>
        <v>21</v>
      </c>
      <c r="B10" s="765"/>
      <c r="C10" s="765"/>
      <c r="D10" s="765"/>
      <c r="E10" s="766"/>
      <c r="F10" s="727">
        <f>A10+1</f>
        <v>22</v>
      </c>
      <c r="G10" s="763"/>
      <c r="H10" s="763"/>
      <c r="I10" s="763"/>
      <c r="J10" s="763"/>
      <c r="K10" s="764"/>
      <c r="L10" s="727">
        <f>F10+1</f>
        <v>23</v>
      </c>
      <c r="M10" s="763"/>
      <c r="N10" s="763"/>
      <c r="O10" s="763"/>
      <c r="P10" s="763"/>
      <c r="Q10" s="764"/>
      <c r="R10" s="727">
        <f>L10+1</f>
        <v>24</v>
      </c>
      <c r="S10" s="763"/>
      <c r="T10" s="763"/>
      <c r="U10" s="763"/>
      <c r="V10" s="763"/>
      <c r="W10" s="764"/>
      <c r="X10" s="727">
        <f>R10+1</f>
        <v>25</v>
      </c>
      <c r="Y10" s="763"/>
      <c r="Z10" s="763"/>
      <c r="AA10" s="763"/>
      <c r="AB10" s="763"/>
      <c r="AC10" s="764"/>
      <c r="AD10" s="727">
        <f>X10+1</f>
        <v>26</v>
      </c>
      <c r="AE10" s="763"/>
      <c r="AF10" s="763"/>
      <c r="AG10" s="763"/>
      <c r="AH10" s="763"/>
      <c r="AI10" s="764"/>
      <c r="AJ10" s="743">
        <f>AD10+1</f>
        <v>27</v>
      </c>
      <c r="AK10" s="765"/>
      <c r="AL10" s="765"/>
      <c r="AM10" s="765"/>
      <c r="AN10" s="766"/>
    </row>
    <row r="11" spans="1:41" ht="65.099999999999994" customHeight="1" x14ac:dyDescent="0.25">
      <c r="A11" s="788"/>
      <c r="B11" s="789"/>
      <c r="C11" s="789"/>
      <c r="D11" s="789"/>
      <c r="E11" s="790"/>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c r="AJ11" s="788"/>
      <c r="AK11" s="789"/>
      <c r="AL11" s="789"/>
      <c r="AM11" s="789"/>
      <c r="AN11" s="790"/>
    </row>
    <row r="12" spans="1:41" ht="12.75" customHeight="1" x14ac:dyDescent="0.2">
      <c r="A12" s="743">
        <f>AJ10+1</f>
        <v>28</v>
      </c>
      <c r="B12" s="765"/>
      <c r="C12" s="765"/>
      <c r="D12" s="765"/>
      <c r="E12" s="766"/>
      <c r="F12" s="727">
        <f>A12+1</f>
        <v>29</v>
      </c>
      <c r="G12" s="763"/>
      <c r="H12" s="763"/>
      <c r="I12" s="763"/>
      <c r="J12" s="763"/>
      <c r="K12" s="764"/>
      <c r="L12" s="727">
        <v>30</v>
      </c>
      <c r="M12" s="763"/>
      <c r="N12" s="763"/>
      <c r="O12" s="763"/>
      <c r="P12" s="763"/>
      <c r="Q12" s="764"/>
      <c r="R12" s="727"/>
      <c r="S12" s="763"/>
      <c r="T12" s="763"/>
      <c r="U12" s="763"/>
      <c r="V12" s="763"/>
      <c r="W12" s="764"/>
      <c r="X12" s="727"/>
      <c r="Y12" s="763"/>
      <c r="Z12" s="763"/>
      <c r="AA12" s="763"/>
      <c r="AB12" s="763"/>
      <c r="AC12" s="764"/>
      <c r="AD12" s="727"/>
      <c r="AE12" s="763"/>
      <c r="AF12" s="763"/>
      <c r="AG12" s="763"/>
      <c r="AH12" s="763"/>
      <c r="AI12" s="764"/>
      <c r="AJ12" s="743"/>
      <c r="AK12" s="765"/>
      <c r="AL12" s="765"/>
      <c r="AM12" s="765"/>
      <c r="AN12" s="766"/>
    </row>
    <row r="13" spans="1:41" ht="65.099999999999994" customHeight="1" x14ac:dyDescent="0.25">
      <c r="A13" s="788"/>
      <c r="B13" s="789"/>
      <c r="C13" s="789"/>
      <c r="D13" s="789"/>
      <c r="E13" s="790"/>
      <c r="F13" s="710"/>
      <c r="G13" s="711"/>
      <c r="H13" s="711"/>
      <c r="I13" s="711"/>
      <c r="J13" s="711"/>
      <c r="K13" s="724"/>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c r="AJ13" s="788"/>
      <c r="AK13" s="789"/>
      <c r="AL13" s="789"/>
      <c r="AM13" s="789"/>
      <c r="AN13" s="790"/>
    </row>
    <row r="14" spans="1:41" ht="12.75" hidden="1" customHeight="1" outlineLevel="1" x14ac:dyDescent="0.2">
      <c r="A14" s="749">
        <f>Master2!J63</f>
        <v>0</v>
      </c>
      <c r="B14" s="750"/>
      <c r="C14" s="750"/>
      <c r="D14" s="750"/>
      <c r="E14" s="751"/>
      <c r="F14" s="758">
        <f>Master2!K63</f>
        <v>0</v>
      </c>
      <c r="G14" s="759"/>
      <c r="H14" s="759"/>
      <c r="I14" s="759"/>
      <c r="J14" s="759"/>
      <c r="K14" s="760"/>
      <c r="L14" s="758">
        <f>Master2!L63</f>
        <v>0</v>
      </c>
      <c r="M14" s="759"/>
      <c r="N14" s="759"/>
      <c r="O14" s="759"/>
      <c r="P14" s="759"/>
      <c r="Q14" s="760"/>
      <c r="R14" s="758">
        <f>Master2!M63</f>
        <v>0</v>
      </c>
      <c r="S14" s="759"/>
      <c r="T14" s="759"/>
      <c r="U14" s="759"/>
      <c r="V14" s="759"/>
      <c r="W14" s="760"/>
      <c r="X14" s="758">
        <f>Master2!N63</f>
        <v>0</v>
      </c>
      <c r="Y14" s="759"/>
      <c r="Z14" s="759"/>
      <c r="AA14" s="759"/>
      <c r="AB14" s="759"/>
      <c r="AC14" s="760"/>
      <c r="AD14" s="758">
        <f>Master2!O63</f>
        <v>0</v>
      </c>
      <c r="AE14" s="759"/>
      <c r="AF14" s="759"/>
      <c r="AG14" s="759"/>
      <c r="AH14" s="759"/>
      <c r="AI14" s="760"/>
      <c r="AJ14" s="749">
        <f>Master2!Q63</f>
        <v>0</v>
      </c>
      <c r="AK14" s="750"/>
      <c r="AL14" s="750"/>
      <c r="AM14" s="750"/>
      <c r="AN14" s="751"/>
    </row>
    <row r="15" spans="1:41" ht="54.95" hidden="1" customHeight="1" outlineLevel="1" x14ac:dyDescent="0.2">
      <c r="A15" s="808"/>
      <c r="B15" s="809"/>
      <c r="C15" s="809"/>
      <c r="D15" s="809"/>
      <c r="E15" s="810"/>
      <c r="F15" s="811"/>
      <c r="G15" s="812"/>
      <c r="H15" s="812"/>
      <c r="I15" s="812"/>
      <c r="J15" s="812"/>
      <c r="K15" s="813"/>
      <c r="L15" s="811"/>
      <c r="M15" s="812"/>
      <c r="N15" s="812"/>
      <c r="O15" s="812"/>
      <c r="P15" s="812"/>
      <c r="Q15" s="813"/>
      <c r="R15" s="811"/>
      <c r="S15" s="812"/>
      <c r="T15" s="812"/>
      <c r="U15" s="812"/>
      <c r="V15" s="812"/>
      <c r="W15" s="813"/>
      <c r="X15" s="811"/>
      <c r="Y15" s="812"/>
      <c r="Z15" s="812"/>
      <c r="AA15" s="812"/>
      <c r="AB15" s="812"/>
      <c r="AC15" s="813"/>
      <c r="AD15" s="811"/>
      <c r="AE15" s="812"/>
      <c r="AF15" s="812"/>
      <c r="AG15" s="812"/>
      <c r="AH15" s="812"/>
      <c r="AI15" s="813"/>
      <c r="AJ15" s="808"/>
      <c r="AK15" s="809"/>
      <c r="AL15" s="809"/>
      <c r="AM15" s="809"/>
      <c r="AN15" s="810"/>
    </row>
    <row r="16" spans="1:41"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row r="23" spans="1:39" x14ac:dyDescent="0.2">
      <c r="J23" s="299"/>
    </row>
  </sheetData>
  <sheetProtection formatCells="0"/>
  <mergeCells count="103">
    <mergeCell ref="AF17:AM17"/>
    <mergeCell ref="AF19:AM19"/>
    <mergeCell ref="B17:I17"/>
    <mergeCell ref="B19:I19"/>
    <mergeCell ref="L17:S17"/>
    <mergeCell ref="L19:S19"/>
    <mergeCell ref="V17:AC17"/>
    <mergeCell ref="V19:AC19"/>
    <mergeCell ref="A16:C16"/>
    <mergeCell ref="A13:E13"/>
    <mergeCell ref="A6:E6"/>
    <mergeCell ref="A7:E7"/>
    <mergeCell ref="A8:E8"/>
    <mergeCell ref="A9:E9"/>
    <mergeCell ref="A10:E10"/>
    <mergeCell ref="A11:E11"/>
    <mergeCell ref="AD13:AH13"/>
    <mergeCell ref="F9:K9"/>
    <mergeCell ref="L9:Q9"/>
    <mergeCell ref="R9:W9"/>
    <mergeCell ref="X9:AC9"/>
    <mergeCell ref="X11:AC11"/>
    <mergeCell ref="X12:AC12"/>
    <mergeCell ref="AD12:AI12"/>
    <mergeCell ref="F13:K13"/>
    <mergeCell ref="L11:Q11"/>
    <mergeCell ref="R11:W11"/>
    <mergeCell ref="L13:Q13"/>
    <mergeCell ref="R13:W13"/>
    <mergeCell ref="X13:AC13"/>
    <mergeCell ref="L4:Q4"/>
    <mergeCell ref="AJ8:AN8"/>
    <mergeCell ref="AJ9:AN9"/>
    <mergeCell ref="R4:W4"/>
    <mergeCell ref="X4:AC4"/>
    <mergeCell ref="X7:AC7"/>
    <mergeCell ref="AD4:AI4"/>
    <mergeCell ref="X8:AC8"/>
    <mergeCell ref="X5:AC5"/>
    <mergeCell ref="AD8:AI8"/>
    <mergeCell ref="X6:AC6"/>
    <mergeCell ref="AD6:AI6"/>
    <mergeCell ref="AJ4:AN4"/>
    <mergeCell ref="Q1:V1"/>
    <mergeCell ref="W1:Z1"/>
    <mergeCell ref="AJ10:AN10"/>
    <mergeCell ref="AJ11:AN11"/>
    <mergeCell ref="AJ12:AN12"/>
    <mergeCell ref="L5:Q5"/>
    <mergeCell ref="D1:E1"/>
    <mergeCell ref="R3:W3"/>
    <mergeCell ref="X3:AC3"/>
    <mergeCell ref="A12:E12"/>
    <mergeCell ref="F10:K10"/>
    <mergeCell ref="L10:Q10"/>
    <mergeCell ref="R10:W10"/>
    <mergeCell ref="X10:AC10"/>
    <mergeCell ref="F11:K11"/>
    <mergeCell ref="F12:K12"/>
    <mergeCell ref="L12:Q12"/>
    <mergeCell ref="R12:W12"/>
    <mergeCell ref="F8:K8"/>
    <mergeCell ref="L8:Q8"/>
    <mergeCell ref="R8:W8"/>
    <mergeCell ref="F7:K7"/>
    <mergeCell ref="L7:Q7"/>
    <mergeCell ref="R7:W7"/>
    <mergeCell ref="AJ15:AN15"/>
    <mergeCell ref="A14:E14"/>
    <mergeCell ref="F14:K14"/>
    <mergeCell ref="L14:Q14"/>
    <mergeCell ref="R14:W14"/>
    <mergeCell ref="A15:E15"/>
    <mergeCell ref="F15:K15"/>
    <mergeCell ref="L15:Q15"/>
    <mergeCell ref="R15:W15"/>
    <mergeCell ref="X14:AC14"/>
    <mergeCell ref="X15:AC15"/>
    <mergeCell ref="AD15:AI15"/>
    <mergeCell ref="F4:K4"/>
    <mergeCell ref="F5:K5"/>
    <mergeCell ref="F6:K6"/>
    <mergeCell ref="L6:Q6"/>
    <mergeCell ref="R6:W6"/>
    <mergeCell ref="A5:E5"/>
    <mergeCell ref="AJ14:AN14"/>
    <mergeCell ref="AJ3:AN3"/>
    <mergeCell ref="R5:W5"/>
    <mergeCell ref="A4:E4"/>
    <mergeCell ref="AJ5:AN5"/>
    <mergeCell ref="AD14:AI14"/>
    <mergeCell ref="AJ6:AN6"/>
    <mergeCell ref="AJ7:AN7"/>
    <mergeCell ref="AD3:AI3"/>
    <mergeCell ref="AJ13:AN13"/>
    <mergeCell ref="AD10:AI10"/>
    <mergeCell ref="AD5:AH5"/>
    <mergeCell ref="AD7:AH7"/>
    <mergeCell ref="AD9:AH9"/>
    <mergeCell ref="AD11:AH11"/>
    <mergeCell ref="F3:K3"/>
    <mergeCell ref="L3:Q3"/>
    <mergeCell ref="A3:E3"/>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outlinePr showOutlineSymbols="0"/>
  </sheetPr>
  <dimension ref="A1:AN21"/>
  <sheetViews>
    <sheetView showGridLines="0" showZeros="0" showOutlineSymbols="0" workbookViewId="0">
      <selection activeCell="A16" sqref="A16:C16"/>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Master!J33</f>
        <v>JULY</v>
      </c>
      <c r="R1" s="740"/>
      <c r="S1" s="740"/>
      <c r="T1" s="740"/>
      <c r="U1" s="740"/>
      <c r="V1" s="740"/>
      <c r="W1" s="740">
        <v>2015</v>
      </c>
      <c r="X1" s="740"/>
      <c r="Y1" s="740"/>
      <c r="Z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27"/>
      <c r="G4" s="728"/>
      <c r="H4" s="728"/>
      <c r="I4" s="728"/>
      <c r="J4" s="728"/>
      <c r="K4" s="729"/>
      <c r="L4" s="727"/>
      <c r="M4" s="728"/>
      <c r="N4" s="728"/>
      <c r="O4" s="728"/>
      <c r="P4" s="728"/>
      <c r="Q4" s="729"/>
      <c r="R4" s="743">
        <f>L4+1</f>
        <v>1</v>
      </c>
      <c r="S4" s="765"/>
      <c r="T4" s="765"/>
      <c r="U4" s="765"/>
      <c r="V4" s="765"/>
      <c r="W4" s="766"/>
      <c r="X4" s="727">
        <f>R4+1</f>
        <v>2</v>
      </c>
      <c r="Y4" s="763"/>
      <c r="Z4" s="763"/>
      <c r="AA4" s="763"/>
      <c r="AB4" s="763"/>
      <c r="AC4" s="764"/>
      <c r="AD4" s="727">
        <f>X4+1</f>
        <v>3</v>
      </c>
      <c r="AE4" s="728"/>
      <c r="AF4" s="728"/>
      <c r="AG4" s="728"/>
      <c r="AH4" s="728"/>
      <c r="AI4" s="729"/>
      <c r="AJ4" s="712">
        <f>AD4+1</f>
        <v>4</v>
      </c>
      <c r="AK4" s="713"/>
      <c r="AL4" s="713"/>
      <c r="AM4" s="713"/>
      <c r="AN4" s="714"/>
    </row>
    <row r="5" spans="1:40" ht="65.099999999999994" customHeight="1" x14ac:dyDescent="0.25">
      <c r="A5" s="715"/>
      <c r="B5" s="716"/>
      <c r="C5" s="716"/>
      <c r="D5" s="716"/>
      <c r="E5" s="717"/>
      <c r="F5" s="710"/>
      <c r="G5" s="725"/>
      <c r="H5" s="725"/>
      <c r="I5" s="725"/>
      <c r="J5" s="725"/>
      <c r="K5" s="726"/>
      <c r="L5" s="710"/>
      <c r="M5" s="725"/>
      <c r="N5" s="725"/>
      <c r="O5" s="725"/>
      <c r="P5" s="725"/>
      <c r="Q5" s="726"/>
      <c r="R5" s="746"/>
      <c r="S5" s="747"/>
      <c r="T5" s="747"/>
      <c r="U5" s="747"/>
      <c r="V5" s="747"/>
      <c r="W5" s="748"/>
      <c r="X5" s="710"/>
      <c r="Y5" s="725"/>
      <c r="Z5" s="725"/>
      <c r="AA5" s="725"/>
      <c r="AB5" s="725"/>
      <c r="AC5" s="726"/>
      <c r="AD5" s="710"/>
      <c r="AE5" s="725"/>
      <c r="AF5" s="725"/>
      <c r="AG5" s="725"/>
      <c r="AH5" s="725"/>
      <c r="AI5" s="197" t="s">
        <v>119</v>
      </c>
      <c r="AJ5" s="715"/>
      <c r="AK5" s="716"/>
      <c r="AL5" s="716"/>
      <c r="AM5" s="716"/>
      <c r="AN5" s="717"/>
    </row>
    <row r="6" spans="1:40" ht="12.75" customHeight="1" x14ac:dyDescent="0.2">
      <c r="A6" s="712">
        <f>AJ4+1</f>
        <v>5</v>
      </c>
      <c r="B6" s="713"/>
      <c r="C6" s="713"/>
      <c r="D6" s="713"/>
      <c r="E6" s="714"/>
      <c r="F6" s="727">
        <f>A6+1</f>
        <v>6</v>
      </c>
      <c r="G6" s="728"/>
      <c r="H6" s="728"/>
      <c r="I6" s="728"/>
      <c r="J6" s="728"/>
      <c r="K6" s="729"/>
      <c r="L6" s="727">
        <f>F6+1</f>
        <v>7</v>
      </c>
      <c r="M6" s="763"/>
      <c r="N6" s="763"/>
      <c r="O6" s="763"/>
      <c r="P6" s="763"/>
      <c r="Q6" s="764"/>
      <c r="R6" s="727">
        <f>L6+1</f>
        <v>8</v>
      </c>
      <c r="S6" s="763"/>
      <c r="T6" s="763"/>
      <c r="U6" s="763"/>
      <c r="V6" s="763"/>
      <c r="W6" s="764"/>
      <c r="X6" s="727">
        <f>R6+1</f>
        <v>9</v>
      </c>
      <c r="Y6" s="763"/>
      <c r="Z6" s="763"/>
      <c r="AA6" s="763"/>
      <c r="AB6" s="763"/>
      <c r="AC6" s="764"/>
      <c r="AD6" s="727">
        <f>X6+1</f>
        <v>10</v>
      </c>
      <c r="AE6" s="763"/>
      <c r="AF6" s="763"/>
      <c r="AG6" s="763"/>
      <c r="AH6" s="763"/>
      <c r="AI6" s="764"/>
      <c r="AJ6" s="712">
        <f>AD6+1</f>
        <v>11</v>
      </c>
      <c r="AK6" s="713"/>
      <c r="AL6" s="713"/>
      <c r="AM6" s="713"/>
      <c r="AN6" s="714"/>
    </row>
    <row r="7" spans="1:40" ht="65.099999999999994" customHeight="1" x14ac:dyDescent="0.25">
      <c r="A7" s="715"/>
      <c r="B7" s="716"/>
      <c r="C7" s="716"/>
      <c r="D7" s="716"/>
      <c r="E7" s="717"/>
      <c r="F7" s="710"/>
      <c r="G7" s="725"/>
      <c r="H7" s="725"/>
      <c r="I7" s="725"/>
      <c r="J7" s="725"/>
      <c r="K7" s="726"/>
      <c r="L7" s="710"/>
      <c r="M7" s="711"/>
      <c r="N7" s="711"/>
      <c r="O7" s="711"/>
      <c r="P7" s="711"/>
      <c r="Q7" s="724"/>
      <c r="R7" s="710"/>
      <c r="S7" s="711"/>
      <c r="T7" s="711"/>
      <c r="U7" s="711"/>
      <c r="V7" s="711"/>
      <c r="W7" s="724"/>
      <c r="X7" s="710"/>
      <c r="Y7" s="711"/>
      <c r="Z7" s="711"/>
      <c r="AA7" s="711"/>
      <c r="AB7" s="711"/>
      <c r="AC7" s="724"/>
      <c r="AD7" s="710"/>
      <c r="AE7" s="711"/>
      <c r="AF7" s="711"/>
      <c r="AG7" s="711"/>
      <c r="AH7" s="711"/>
      <c r="AI7" s="196"/>
      <c r="AJ7" s="715"/>
      <c r="AK7" s="716"/>
      <c r="AL7" s="716"/>
      <c r="AM7" s="716"/>
      <c r="AN7" s="717"/>
    </row>
    <row r="8" spans="1:40" ht="12.75" customHeight="1" x14ac:dyDescent="0.2">
      <c r="A8" s="712">
        <f>AJ6+1</f>
        <v>12</v>
      </c>
      <c r="B8" s="713"/>
      <c r="C8" s="713"/>
      <c r="D8" s="713"/>
      <c r="E8" s="714"/>
      <c r="F8" s="727">
        <f>A8+1</f>
        <v>13</v>
      </c>
      <c r="G8" s="728"/>
      <c r="H8" s="728"/>
      <c r="I8" s="728"/>
      <c r="J8" s="728"/>
      <c r="K8" s="729"/>
      <c r="L8" s="727">
        <f>F8+1</f>
        <v>14</v>
      </c>
      <c r="M8" s="763"/>
      <c r="N8" s="763"/>
      <c r="O8" s="763"/>
      <c r="P8" s="763"/>
      <c r="Q8" s="764"/>
      <c r="R8" s="727">
        <f>L8+1</f>
        <v>15</v>
      </c>
      <c r="S8" s="763"/>
      <c r="T8" s="763"/>
      <c r="U8" s="763"/>
      <c r="V8" s="763"/>
      <c r="W8" s="764"/>
      <c r="X8" s="727">
        <f>R8+1</f>
        <v>16</v>
      </c>
      <c r="Y8" s="763"/>
      <c r="Z8" s="763"/>
      <c r="AA8" s="763"/>
      <c r="AB8" s="763"/>
      <c r="AC8" s="764"/>
      <c r="AD8" s="727">
        <f>X8+1</f>
        <v>17</v>
      </c>
      <c r="AE8" s="763"/>
      <c r="AF8" s="763"/>
      <c r="AG8" s="763"/>
      <c r="AH8" s="763"/>
      <c r="AI8" s="764"/>
      <c r="AJ8" s="712">
        <f>AD8+1</f>
        <v>18</v>
      </c>
      <c r="AK8" s="713"/>
      <c r="AL8" s="713"/>
      <c r="AM8" s="713"/>
      <c r="AN8" s="714"/>
    </row>
    <row r="9" spans="1:40" ht="65.099999999999994"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t="s">
        <v>119</v>
      </c>
      <c r="AJ9" s="715"/>
      <c r="AK9" s="716"/>
      <c r="AL9" s="716"/>
      <c r="AM9" s="716"/>
      <c r="AN9" s="717"/>
    </row>
    <row r="10" spans="1:40" ht="12.75" customHeight="1" x14ac:dyDescent="0.2">
      <c r="A10" s="712">
        <f>AJ8+1</f>
        <v>19</v>
      </c>
      <c r="B10" s="713"/>
      <c r="C10" s="713"/>
      <c r="D10" s="713"/>
      <c r="E10" s="714"/>
      <c r="F10" s="727">
        <f>A10+1</f>
        <v>20</v>
      </c>
      <c r="G10" s="728"/>
      <c r="H10" s="728"/>
      <c r="I10" s="728"/>
      <c r="J10" s="728"/>
      <c r="K10" s="729"/>
      <c r="L10" s="727">
        <f>F10+1</f>
        <v>21</v>
      </c>
      <c r="M10" s="763"/>
      <c r="N10" s="763"/>
      <c r="O10" s="763"/>
      <c r="P10" s="763"/>
      <c r="Q10" s="764"/>
      <c r="R10" s="727">
        <f>L10+1</f>
        <v>22</v>
      </c>
      <c r="S10" s="763"/>
      <c r="T10" s="763"/>
      <c r="U10" s="763"/>
      <c r="V10" s="763"/>
      <c r="W10" s="764"/>
      <c r="X10" s="727">
        <f>R10+1</f>
        <v>23</v>
      </c>
      <c r="Y10" s="763"/>
      <c r="Z10" s="763"/>
      <c r="AA10" s="763"/>
      <c r="AB10" s="763"/>
      <c r="AC10" s="764"/>
      <c r="AD10" s="727">
        <f>X10+1</f>
        <v>24</v>
      </c>
      <c r="AE10" s="763"/>
      <c r="AF10" s="763"/>
      <c r="AG10" s="763"/>
      <c r="AH10" s="763"/>
      <c r="AI10" s="764"/>
      <c r="AJ10" s="712">
        <f>AD10+1</f>
        <v>25</v>
      </c>
      <c r="AK10" s="713"/>
      <c r="AL10" s="713"/>
      <c r="AM10" s="713"/>
      <c r="AN10" s="714"/>
    </row>
    <row r="11" spans="1:40" ht="65.099999999999994"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c r="AJ11" s="715"/>
      <c r="AK11" s="716"/>
      <c r="AL11" s="716"/>
      <c r="AM11" s="716"/>
      <c r="AN11" s="717"/>
    </row>
    <row r="12" spans="1:40" ht="12.75" customHeight="1" x14ac:dyDescent="0.2">
      <c r="A12" s="712">
        <f>AJ10+1</f>
        <v>26</v>
      </c>
      <c r="B12" s="713"/>
      <c r="C12" s="713"/>
      <c r="D12" s="713"/>
      <c r="E12" s="714"/>
      <c r="F12" s="727">
        <f>A12+1</f>
        <v>27</v>
      </c>
      <c r="G12" s="728"/>
      <c r="H12" s="728"/>
      <c r="I12" s="728"/>
      <c r="J12" s="728"/>
      <c r="K12" s="729"/>
      <c r="L12" s="727">
        <f>F12+1</f>
        <v>28</v>
      </c>
      <c r="M12" s="763"/>
      <c r="N12" s="763"/>
      <c r="O12" s="763"/>
      <c r="P12" s="763"/>
      <c r="Q12" s="764"/>
      <c r="R12" s="727">
        <f>L12+1</f>
        <v>29</v>
      </c>
      <c r="S12" s="763"/>
      <c r="T12" s="763"/>
      <c r="U12" s="763"/>
      <c r="V12" s="763"/>
      <c r="W12" s="764"/>
      <c r="X12" s="727">
        <f>R12+1</f>
        <v>30</v>
      </c>
      <c r="Y12" s="763"/>
      <c r="Z12" s="763"/>
      <c r="AA12" s="763"/>
      <c r="AB12" s="763"/>
      <c r="AC12" s="764"/>
      <c r="AD12" s="727">
        <v>31</v>
      </c>
      <c r="AE12" s="763"/>
      <c r="AF12" s="763"/>
      <c r="AG12" s="763"/>
      <c r="AH12" s="763"/>
      <c r="AI12" s="764"/>
      <c r="AJ12" s="712"/>
      <c r="AK12" s="713"/>
      <c r="AL12" s="713"/>
      <c r="AM12" s="713"/>
      <c r="AN12" s="714"/>
    </row>
    <row r="13" spans="1:40" ht="65.099999999999994" customHeight="1" x14ac:dyDescent="0.25">
      <c r="A13" s="715"/>
      <c r="B13" s="716"/>
      <c r="C13" s="716"/>
      <c r="D13" s="716"/>
      <c r="E13" s="717"/>
      <c r="F13" s="710"/>
      <c r="G13" s="711"/>
      <c r="H13" s="711"/>
      <c r="I13" s="711"/>
      <c r="J13" s="711"/>
      <c r="K13" s="724"/>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t="s">
        <v>119</v>
      </c>
      <c r="AJ13" s="715"/>
      <c r="AK13" s="716"/>
      <c r="AL13" s="716"/>
      <c r="AM13" s="716"/>
      <c r="AN13" s="717"/>
    </row>
    <row r="14" spans="1:40" ht="12.75" hidden="1" customHeight="1" outlineLevel="1" x14ac:dyDescent="0.2">
      <c r="A14" s="712"/>
      <c r="B14" s="713"/>
      <c r="C14" s="713"/>
      <c r="D14" s="713"/>
      <c r="E14" s="714"/>
      <c r="F14" s="758"/>
      <c r="G14" s="759"/>
      <c r="H14" s="759"/>
      <c r="I14" s="759"/>
      <c r="J14" s="759"/>
      <c r="K14" s="760"/>
      <c r="L14" s="758"/>
      <c r="M14" s="759"/>
      <c r="N14" s="759"/>
      <c r="O14" s="759"/>
      <c r="P14" s="759"/>
      <c r="Q14" s="760"/>
      <c r="R14" s="758"/>
      <c r="S14" s="759"/>
      <c r="T14" s="759"/>
      <c r="U14" s="759"/>
      <c r="V14" s="759"/>
      <c r="W14" s="760"/>
      <c r="X14" s="758"/>
      <c r="Y14" s="759"/>
      <c r="Z14" s="759"/>
      <c r="AA14" s="759"/>
      <c r="AB14" s="759"/>
      <c r="AC14" s="760"/>
      <c r="AD14" s="758"/>
      <c r="AE14" s="759"/>
      <c r="AF14" s="759"/>
      <c r="AG14" s="759"/>
      <c r="AH14" s="759"/>
      <c r="AI14" s="760"/>
      <c r="AJ14" s="749"/>
      <c r="AK14" s="750"/>
      <c r="AL14" s="750"/>
      <c r="AM14" s="750"/>
      <c r="AN14" s="751"/>
    </row>
    <row r="15" spans="1:40" ht="54.95" hidden="1" customHeight="1" outlineLevel="1" x14ac:dyDescent="0.25">
      <c r="A15" s="752"/>
      <c r="B15" s="753"/>
      <c r="C15" s="753"/>
      <c r="D15" s="753"/>
      <c r="E15" s="754"/>
      <c r="F15" s="755"/>
      <c r="G15" s="756"/>
      <c r="H15" s="756"/>
      <c r="I15" s="756"/>
      <c r="J15" s="756"/>
      <c r="K15" s="757"/>
      <c r="L15" s="755"/>
      <c r="M15" s="756"/>
      <c r="N15" s="756"/>
      <c r="O15" s="756"/>
      <c r="P15" s="756"/>
      <c r="Q15" s="757"/>
      <c r="R15" s="755"/>
      <c r="S15" s="756"/>
      <c r="T15" s="756"/>
      <c r="U15" s="756"/>
      <c r="V15" s="756"/>
      <c r="W15" s="757"/>
      <c r="X15" s="755"/>
      <c r="Y15" s="756"/>
      <c r="Z15" s="756"/>
      <c r="AA15" s="756"/>
      <c r="AB15" s="756"/>
      <c r="AC15" s="757"/>
      <c r="AD15" s="755"/>
      <c r="AE15" s="756"/>
      <c r="AF15" s="756"/>
      <c r="AG15" s="756"/>
      <c r="AH15" s="756"/>
      <c r="AI15" s="148">
        <f>Master2!Y28</f>
        <v>0</v>
      </c>
      <c r="AJ15" s="752"/>
      <c r="AK15" s="753"/>
      <c r="AL15" s="753"/>
      <c r="AM15" s="753"/>
      <c r="AN15" s="754"/>
    </row>
    <row r="16" spans="1:40" ht="12.75" customHeight="1"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row r="21" spans="1:39" ht="12.75" customHeight="1" x14ac:dyDescent="0.2"/>
  </sheetData>
  <sheetProtection formatCells="0"/>
  <mergeCells count="103">
    <mergeCell ref="AF17:AM17"/>
    <mergeCell ref="AF19:AM19"/>
    <mergeCell ref="B17:I17"/>
    <mergeCell ref="B19:I19"/>
    <mergeCell ref="L17:S17"/>
    <mergeCell ref="L19:S19"/>
    <mergeCell ref="V17:AC17"/>
    <mergeCell ref="V19:AC19"/>
    <mergeCell ref="A16:C16"/>
    <mergeCell ref="AD11:AH11"/>
    <mergeCell ref="X6:AC6"/>
    <mergeCell ref="X15:AC15"/>
    <mergeCell ref="X11:AC11"/>
    <mergeCell ref="AD6:AI6"/>
    <mergeCell ref="AJ3:AN3"/>
    <mergeCell ref="X9:AC9"/>
    <mergeCell ref="AJ6:AN6"/>
    <mergeCell ref="X7:AC7"/>
    <mergeCell ref="AJ7:AN7"/>
    <mergeCell ref="AJ8:AN8"/>
    <mergeCell ref="AJ9:AN9"/>
    <mergeCell ref="AJ10:AN10"/>
    <mergeCell ref="AJ11:AN11"/>
    <mergeCell ref="X8:AC8"/>
    <mergeCell ref="AJ12:AN12"/>
    <mergeCell ref="AJ13:AN13"/>
    <mergeCell ref="X10:AC10"/>
    <mergeCell ref="AD10:AI10"/>
    <mergeCell ref="AD13:AH13"/>
    <mergeCell ref="AJ4:AN4"/>
    <mergeCell ref="AJ5:AN5"/>
    <mergeCell ref="X4:AC4"/>
    <mergeCell ref="X5:AC5"/>
    <mergeCell ref="AJ15:AN15"/>
    <mergeCell ref="A14:E14"/>
    <mergeCell ref="F14:K14"/>
    <mergeCell ref="L14:Q14"/>
    <mergeCell ref="R14:W14"/>
    <mergeCell ref="A15:E15"/>
    <mergeCell ref="F15:K15"/>
    <mergeCell ref="L15:Q15"/>
    <mergeCell ref="AJ14:AN14"/>
    <mergeCell ref="AD14:AI14"/>
    <mergeCell ref="R15:W15"/>
    <mergeCell ref="X14:AC14"/>
    <mergeCell ref="AD8:AI8"/>
    <mergeCell ref="AD12:AI12"/>
    <mergeCell ref="AD15:AH15"/>
    <mergeCell ref="A12:E12"/>
    <mergeCell ref="F8:K8"/>
    <mergeCell ref="AD5:AH5"/>
    <mergeCell ref="AD7:AH7"/>
    <mergeCell ref="AD9:AH9"/>
    <mergeCell ref="D1:E1"/>
    <mergeCell ref="R3:W3"/>
    <mergeCell ref="X3:AC3"/>
    <mergeCell ref="Q1:V1"/>
    <mergeCell ref="W1:Z1"/>
    <mergeCell ref="A5:E5"/>
    <mergeCell ref="F4:K4"/>
    <mergeCell ref="F5:K5"/>
    <mergeCell ref="AD3:AI3"/>
    <mergeCell ref="F3:K3"/>
    <mergeCell ref="L3:Q3"/>
    <mergeCell ref="A3:E3"/>
    <mergeCell ref="L4:Q4"/>
    <mergeCell ref="A4:E4"/>
    <mergeCell ref="L5:Q5"/>
    <mergeCell ref="R4:W4"/>
    <mergeCell ref="R5:W5"/>
    <mergeCell ref="AD4:AI4"/>
    <mergeCell ref="F6:K6"/>
    <mergeCell ref="L6:Q6"/>
    <mergeCell ref="R6:W6"/>
    <mergeCell ref="A13:E13"/>
    <mergeCell ref="A6:E6"/>
    <mergeCell ref="A7:E7"/>
    <mergeCell ref="A8:E8"/>
    <mergeCell ref="A9:E9"/>
    <mergeCell ref="A10:E10"/>
    <mergeCell ref="A11:E11"/>
    <mergeCell ref="F9:K9"/>
    <mergeCell ref="L9:Q9"/>
    <mergeCell ref="R9:W9"/>
    <mergeCell ref="F7:K7"/>
    <mergeCell ref="L7:Q7"/>
    <mergeCell ref="R7:W7"/>
    <mergeCell ref="R8:W8"/>
    <mergeCell ref="F10:K10"/>
    <mergeCell ref="L10:Q10"/>
    <mergeCell ref="R10:W10"/>
    <mergeCell ref="F11:K11"/>
    <mergeCell ref="L11:Q11"/>
    <mergeCell ref="L8:Q8"/>
    <mergeCell ref="R11:W11"/>
    <mergeCell ref="F12:K12"/>
    <mergeCell ref="L12:Q12"/>
    <mergeCell ref="R12:W12"/>
    <mergeCell ref="X12:AC12"/>
    <mergeCell ref="F13:K13"/>
    <mergeCell ref="L13:Q13"/>
    <mergeCell ref="R13:W13"/>
    <mergeCell ref="X13:AC13"/>
  </mergeCells>
  <phoneticPr fontId="19" type="noConversion"/>
  <printOptions horizontalCentered="1"/>
  <pageMargins left="0.25" right="0.25" top="0.25" bottom="0.25" header="0" footer="0"/>
  <pageSetup scale="120" orientation="landscape" horizontalDpi="300" verticalDpi="3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outlinePr showOutlineSymbols="0"/>
  </sheetPr>
  <dimension ref="A1:AN21"/>
  <sheetViews>
    <sheetView showGridLines="0" showZeros="0" showOutlineSymbols="0" workbookViewId="0">
      <selection activeCell="A18" sqref="A18:C18"/>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Master!S33</f>
        <v>AUGUST</v>
      </c>
      <c r="R1" s="740"/>
      <c r="S1" s="740"/>
      <c r="T1" s="740"/>
      <c r="U1" s="740"/>
      <c r="V1" s="740"/>
      <c r="W1" s="740">
        <v>2015</v>
      </c>
      <c r="X1" s="740"/>
      <c r="Y1" s="740"/>
      <c r="Z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27"/>
      <c r="G4" s="728"/>
      <c r="H4" s="728"/>
      <c r="I4" s="728"/>
      <c r="J4" s="728"/>
      <c r="K4" s="729"/>
      <c r="L4" s="727"/>
      <c r="M4" s="763"/>
      <c r="N4" s="763"/>
      <c r="O4" s="763"/>
      <c r="P4" s="763"/>
      <c r="Q4" s="764"/>
      <c r="R4" s="727"/>
      <c r="S4" s="763"/>
      <c r="T4" s="763"/>
      <c r="U4" s="763"/>
      <c r="V4" s="763"/>
      <c r="W4" s="764"/>
      <c r="X4" s="727"/>
      <c r="Y4" s="763"/>
      <c r="Z4" s="763"/>
      <c r="AA4" s="763"/>
      <c r="AB4" s="763"/>
      <c r="AC4" s="764"/>
      <c r="AD4" s="727"/>
      <c r="AE4" s="763"/>
      <c r="AF4" s="763"/>
      <c r="AG4" s="763"/>
      <c r="AH4" s="763"/>
      <c r="AI4" s="764"/>
      <c r="AJ4" s="712">
        <f>AD4+1</f>
        <v>1</v>
      </c>
      <c r="AK4" s="713"/>
      <c r="AL4" s="713"/>
      <c r="AM4" s="713"/>
      <c r="AN4" s="714"/>
    </row>
    <row r="5" spans="1:40" ht="64.900000000000006" customHeight="1" x14ac:dyDescent="0.25">
      <c r="A5" s="715"/>
      <c r="B5" s="716"/>
      <c r="C5" s="716"/>
      <c r="D5" s="716"/>
      <c r="E5" s="717"/>
      <c r="F5" s="710"/>
      <c r="G5" s="725"/>
      <c r="H5" s="725"/>
      <c r="I5" s="725"/>
      <c r="J5" s="725"/>
      <c r="K5" s="726"/>
      <c r="L5" s="710"/>
      <c r="M5" s="711"/>
      <c r="N5" s="711"/>
      <c r="O5" s="711"/>
      <c r="P5" s="711"/>
      <c r="Q5" s="724"/>
      <c r="R5" s="710"/>
      <c r="S5" s="711"/>
      <c r="T5" s="711"/>
      <c r="U5" s="711"/>
      <c r="V5" s="711"/>
      <c r="W5" s="724"/>
      <c r="X5" s="710"/>
      <c r="Y5" s="711"/>
      <c r="Z5" s="711"/>
      <c r="AA5" s="711"/>
      <c r="AB5" s="711"/>
      <c r="AC5" s="724"/>
      <c r="AD5" s="710"/>
      <c r="AE5" s="711"/>
      <c r="AF5" s="711"/>
      <c r="AG5" s="711"/>
      <c r="AH5" s="711"/>
      <c r="AI5" s="196"/>
      <c r="AJ5" s="715"/>
      <c r="AK5" s="716"/>
      <c r="AL5" s="716"/>
      <c r="AM5" s="716"/>
      <c r="AN5" s="717"/>
    </row>
    <row r="6" spans="1:40" ht="12.75" customHeight="1" x14ac:dyDescent="0.2">
      <c r="A6" s="712">
        <f>AJ4+1</f>
        <v>2</v>
      </c>
      <c r="B6" s="713"/>
      <c r="C6" s="713"/>
      <c r="D6" s="713"/>
      <c r="E6" s="714"/>
      <c r="F6" s="743">
        <f>A6+1</f>
        <v>3</v>
      </c>
      <c r="G6" s="765"/>
      <c r="H6" s="765"/>
      <c r="I6" s="765"/>
      <c r="J6" s="765"/>
      <c r="K6" s="766"/>
      <c r="L6" s="727">
        <f>F6+1</f>
        <v>4</v>
      </c>
      <c r="M6" s="763"/>
      <c r="N6" s="763"/>
      <c r="O6" s="763"/>
      <c r="P6" s="763"/>
      <c r="Q6" s="764"/>
      <c r="R6" s="727">
        <f>L6+1</f>
        <v>5</v>
      </c>
      <c r="S6" s="763"/>
      <c r="T6" s="763"/>
      <c r="U6" s="763"/>
      <c r="V6" s="763"/>
      <c r="W6" s="764"/>
      <c r="X6" s="727">
        <f>R6+1</f>
        <v>6</v>
      </c>
      <c r="Y6" s="763"/>
      <c r="Z6" s="763"/>
      <c r="AA6" s="763"/>
      <c r="AB6" s="763"/>
      <c r="AC6" s="764"/>
      <c r="AD6" s="727">
        <f>X6+1</f>
        <v>7</v>
      </c>
      <c r="AE6" s="763"/>
      <c r="AF6" s="763"/>
      <c r="AG6" s="763"/>
      <c r="AH6" s="763"/>
      <c r="AI6" s="764"/>
      <c r="AJ6" s="712">
        <f>AD6+1</f>
        <v>8</v>
      </c>
      <c r="AK6" s="713"/>
      <c r="AL6" s="713"/>
      <c r="AM6" s="713"/>
      <c r="AN6" s="714"/>
    </row>
    <row r="7" spans="1:40" ht="64.900000000000006" customHeight="1" x14ac:dyDescent="0.25">
      <c r="A7" s="715"/>
      <c r="B7" s="716"/>
      <c r="C7" s="716"/>
      <c r="D7" s="716"/>
      <c r="E7" s="717"/>
      <c r="F7" s="746"/>
      <c r="G7" s="747"/>
      <c r="H7" s="747"/>
      <c r="I7" s="747"/>
      <c r="J7" s="747"/>
      <c r="K7" s="748"/>
      <c r="L7" s="710"/>
      <c r="M7" s="711"/>
      <c r="N7" s="711"/>
      <c r="O7" s="711"/>
      <c r="P7" s="711"/>
      <c r="Q7" s="724"/>
      <c r="R7" s="710"/>
      <c r="S7" s="711"/>
      <c r="T7" s="711"/>
      <c r="U7" s="711"/>
      <c r="V7" s="711"/>
      <c r="W7" s="724"/>
      <c r="X7" s="710"/>
      <c r="Y7" s="711"/>
      <c r="Z7" s="711"/>
      <c r="AA7" s="711"/>
      <c r="AB7" s="711"/>
      <c r="AC7" s="724"/>
      <c r="AD7" s="710"/>
      <c r="AE7" s="711"/>
      <c r="AF7" s="711"/>
      <c r="AG7" s="711"/>
      <c r="AH7" s="711"/>
      <c r="AI7" s="196"/>
      <c r="AJ7" s="715"/>
      <c r="AK7" s="716"/>
      <c r="AL7" s="716"/>
      <c r="AM7" s="716"/>
      <c r="AN7" s="717"/>
    </row>
    <row r="8" spans="1:40" ht="12.75" customHeight="1" x14ac:dyDescent="0.2">
      <c r="A8" s="712">
        <f>AJ6+1</f>
        <v>9</v>
      </c>
      <c r="B8" s="713"/>
      <c r="C8" s="713"/>
      <c r="D8" s="713"/>
      <c r="E8" s="714"/>
      <c r="F8" s="727">
        <f>A8+1</f>
        <v>10</v>
      </c>
      <c r="G8" s="728"/>
      <c r="H8" s="728"/>
      <c r="I8" s="728"/>
      <c r="J8" s="728"/>
      <c r="K8" s="729"/>
      <c r="L8" s="727">
        <f>F8+1</f>
        <v>11</v>
      </c>
      <c r="M8" s="763"/>
      <c r="N8" s="763"/>
      <c r="O8" s="763"/>
      <c r="P8" s="763"/>
      <c r="Q8" s="764"/>
      <c r="R8" s="727">
        <f>L8+1</f>
        <v>12</v>
      </c>
      <c r="S8" s="763"/>
      <c r="T8" s="763"/>
      <c r="U8" s="763"/>
      <c r="V8" s="763"/>
      <c r="W8" s="764"/>
      <c r="X8" s="727">
        <f>R8+1</f>
        <v>13</v>
      </c>
      <c r="Y8" s="763"/>
      <c r="Z8" s="763"/>
      <c r="AA8" s="763"/>
      <c r="AB8" s="763"/>
      <c r="AC8" s="764"/>
      <c r="AD8" s="727">
        <f>X8+1</f>
        <v>14</v>
      </c>
      <c r="AE8" s="763"/>
      <c r="AF8" s="763"/>
      <c r="AG8" s="763"/>
      <c r="AH8" s="763"/>
      <c r="AI8" s="764"/>
      <c r="AJ8" s="712">
        <f>AD8+1</f>
        <v>15</v>
      </c>
      <c r="AK8" s="713"/>
      <c r="AL8" s="713"/>
      <c r="AM8" s="713"/>
      <c r="AN8" s="714"/>
    </row>
    <row r="9" spans="1:40" ht="64.900000000000006"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t="s">
        <v>119</v>
      </c>
      <c r="AJ9" s="715"/>
      <c r="AK9" s="716"/>
      <c r="AL9" s="716"/>
      <c r="AM9" s="716"/>
      <c r="AN9" s="717"/>
    </row>
    <row r="10" spans="1:40" ht="12.75" customHeight="1" x14ac:dyDescent="0.2">
      <c r="A10" s="712">
        <f>AJ8+1</f>
        <v>16</v>
      </c>
      <c r="B10" s="713"/>
      <c r="C10" s="713"/>
      <c r="D10" s="713"/>
      <c r="E10" s="714"/>
      <c r="F10" s="727">
        <f>A10+1</f>
        <v>17</v>
      </c>
      <c r="G10" s="728"/>
      <c r="H10" s="728"/>
      <c r="I10" s="728"/>
      <c r="J10" s="728"/>
      <c r="K10" s="729"/>
      <c r="L10" s="727">
        <f>F10+1</f>
        <v>18</v>
      </c>
      <c r="M10" s="763"/>
      <c r="N10" s="763"/>
      <c r="O10" s="763"/>
      <c r="P10" s="763"/>
      <c r="Q10" s="764"/>
      <c r="R10" s="727">
        <f>L10+1</f>
        <v>19</v>
      </c>
      <c r="S10" s="763"/>
      <c r="T10" s="763"/>
      <c r="U10" s="763"/>
      <c r="V10" s="763"/>
      <c r="W10" s="764"/>
      <c r="X10" s="727">
        <f>R10+1</f>
        <v>20</v>
      </c>
      <c r="Y10" s="763"/>
      <c r="Z10" s="763"/>
      <c r="AA10" s="763"/>
      <c r="AB10" s="763"/>
      <c r="AC10" s="764"/>
      <c r="AD10" s="727">
        <f>X10+1</f>
        <v>21</v>
      </c>
      <c r="AE10" s="763"/>
      <c r="AF10" s="763"/>
      <c r="AG10" s="763"/>
      <c r="AH10" s="763"/>
      <c r="AI10" s="764"/>
      <c r="AJ10" s="712">
        <f>AD10+1</f>
        <v>22</v>
      </c>
      <c r="AK10" s="713"/>
      <c r="AL10" s="713"/>
      <c r="AM10" s="713"/>
      <c r="AN10" s="714"/>
    </row>
    <row r="11" spans="1:40" ht="64.900000000000006"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c r="AJ11" s="715"/>
      <c r="AK11" s="716"/>
      <c r="AL11" s="716"/>
      <c r="AM11" s="716"/>
      <c r="AN11" s="717"/>
    </row>
    <row r="12" spans="1:40" ht="12.75" customHeight="1" x14ac:dyDescent="0.2">
      <c r="A12" s="814">
        <v>23</v>
      </c>
      <c r="B12" s="815"/>
      <c r="C12" s="815"/>
      <c r="D12" s="815"/>
      <c r="E12" s="816"/>
      <c r="F12" s="817">
        <v>24</v>
      </c>
      <c r="G12" s="818"/>
      <c r="H12" s="818"/>
      <c r="I12" s="818"/>
      <c r="J12" s="818"/>
      <c r="K12" s="819"/>
      <c r="L12" s="817">
        <v>25</v>
      </c>
      <c r="M12" s="818"/>
      <c r="N12" s="818"/>
      <c r="O12" s="818"/>
      <c r="P12" s="818"/>
      <c r="Q12" s="819"/>
      <c r="R12" s="817">
        <v>26</v>
      </c>
      <c r="S12" s="818"/>
      <c r="T12" s="818"/>
      <c r="U12" s="818"/>
      <c r="V12" s="818"/>
      <c r="W12" s="819"/>
      <c r="X12" s="817">
        <v>27</v>
      </c>
      <c r="Y12" s="818"/>
      <c r="Z12" s="818"/>
      <c r="AA12" s="818"/>
      <c r="AB12" s="818"/>
      <c r="AC12" s="819"/>
      <c r="AD12" s="817">
        <v>28</v>
      </c>
      <c r="AE12" s="818"/>
      <c r="AF12" s="818"/>
      <c r="AG12" s="818"/>
      <c r="AH12" s="818"/>
      <c r="AI12" s="819"/>
      <c r="AJ12" s="814">
        <v>29</v>
      </c>
      <c r="AK12" s="815"/>
      <c r="AL12" s="815"/>
      <c r="AM12" s="815"/>
      <c r="AN12" s="816"/>
    </row>
    <row r="13" spans="1:40" ht="64.900000000000006" customHeight="1" x14ac:dyDescent="0.25">
      <c r="A13" s="350"/>
      <c r="B13" s="351"/>
      <c r="C13" s="351"/>
      <c r="D13" s="351"/>
      <c r="E13" s="352"/>
      <c r="F13" s="353"/>
      <c r="G13" s="354"/>
      <c r="H13" s="354"/>
      <c r="I13" s="354"/>
      <c r="J13" s="354"/>
      <c r="K13" s="355"/>
      <c r="L13" s="353"/>
      <c r="M13" s="354"/>
      <c r="N13" s="354"/>
      <c r="O13" s="354"/>
      <c r="P13" s="354"/>
      <c r="Q13" s="355"/>
      <c r="R13" s="353"/>
      <c r="S13" s="354"/>
      <c r="T13" s="354"/>
      <c r="U13" s="354"/>
      <c r="V13" s="354"/>
      <c r="W13" s="355"/>
      <c r="X13" s="353"/>
      <c r="Y13" s="354"/>
      <c r="Z13" s="354"/>
      <c r="AA13" s="354"/>
      <c r="AB13" s="354"/>
      <c r="AC13" s="355"/>
      <c r="AD13" s="353"/>
      <c r="AE13" s="354"/>
      <c r="AF13" s="354"/>
      <c r="AG13" s="354"/>
      <c r="AH13" s="354"/>
      <c r="AI13" s="196" t="s">
        <v>119</v>
      </c>
      <c r="AJ13" s="350"/>
      <c r="AK13" s="351"/>
      <c r="AL13" s="351"/>
      <c r="AM13" s="351"/>
      <c r="AN13" s="352"/>
    </row>
    <row r="14" spans="1:40" ht="12.75" hidden="1" customHeight="1" outlineLevel="1" x14ac:dyDescent="0.2">
      <c r="A14" s="712">
        <f>AJ10+1</f>
        <v>23</v>
      </c>
      <c r="B14" s="713"/>
      <c r="C14" s="713"/>
      <c r="D14" s="713"/>
      <c r="E14" s="714"/>
      <c r="F14" s="727">
        <f>A14+1</f>
        <v>24</v>
      </c>
      <c r="G14" s="728"/>
      <c r="H14" s="728"/>
      <c r="I14" s="728"/>
      <c r="J14" s="728"/>
      <c r="K14" s="729"/>
      <c r="L14" s="727">
        <f>F14+1</f>
        <v>25</v>
      </c>
      <c r="M14" s="763"/>
      <c r="N14" s="763"/>
      <c r="O14" s="763"/>
      <c r="P14" s="763"/>
      <c r="Q14" s="764"/>
      <c r="R14" s="727">
        <f>L14+1</f>
        <v>26</v>
      </c>
      <c r="S14" s="763"/>
      <c r="T14" s="763"/>
      <c r="U14" s="763"/>
      <c r="V14" s="763"/>
      <c r="W14" s="764"/>
      <c r="X14" s="727">
        <f>R14+1</f>
        <v>27</v>
      </c>
      <c r="Y14" s="763"/>
      <c r="Z14" s="763"/>
      <c r="AA14" s="763"/>
      <c r="AB14" s="763"/>
      <c r="AC14" s="764"/>
      <c r="AD14" s="727">
        <f>X14+1</f>
        <v>28</v>
      </c>
      <c r="AE14" s="763"/>
      <c r="AF14" s="763"/>
      <c r="AG14" s="763"/>
      <c r="AH14" s="763"/>
      <c r="AI14" s="764"/>
      <c r="AJ14" s="712">
        <v>30</v>
      </c>
      <c r="AK14" s="713"/>
      <c r="AL14" s="713"/>
      <c r="AM14" s="713"/>
      <c r="AN14" s="714"/>
    </row>
    <row r="15" spans="1:40" ht="55.15" hidden="1" customHeight="1" outlineLevel="1" x14ac:dyDescent="0.25">
      <c r="A15" s="715"/>
      <c r="B15" s="716"/>
      <c r="C15" s="716"/>
      <c r="D15" s="716"/>
      <c r="E15" s="717"/>
      <c r="F15" s="710"/>
      <c r="G15" s="711"/>
      <c r="H15" s="711"/>
      <c r="I15" s="711"/>
      <c r="J15" s="711"/>
      <c r="K15" s="724"/>
      <c r="L15" s="710"/>
      <c r="M15" s="711"/>
      <c r="N15" s="711"/>
      <c r="O15" s="711"/>
      <c r="P15" s="711"/>
      <c r="Q15" s="724"/>
      <c r="R15" s="710"/>
      <c r="S15" s="711"/>
      <c r="T15" s="711"/>
      <c r="U15" s="711"/>
      <c r="V15" s="711"/>
      <c r="W15" s="724"/>
      <c r="X15" s="710"/>
      <c r="Y15" s="711"/>
      <c r="Z15" s="711"/>
      <c r="AA15" s="711"/>
      <c r="AB15" s="711"/>
      <c r="AC15" s="724"/>
      <c r="AD15" s="710"/>
      <c r="AE15" s="711"/>
      <c r="AF15" s="711"/>
      <c r="AG15" s="711"/>
      <c r="AH15" s="711"/>
      <c r="AI15" s="196" t="s">
        <v>119</v>
      </c>
      <c r="AJ15" s="715"/>
      <c r="AK15" s="716"/>
      <c r="AL15" s="716"/>
      <c r="AM15" s="716"/>
      <c r="AN15" s="717"/>
    </row>
    <row r="16" spans="1:40" collapsed="1" x14ac:dyDescent="0.2">
      <c r="A16" s="749">
        <v>30</v>
      </c>
      <c r="B16" s="750"/>
      <c r="C16" s="750"/>
      <c r="D16" s="750"/>
      <c r="E16" s="751"/>
      <c r="F16" s="758">
        <v>31</v>
      </c>
      <c r="G16" s="759"/>
      <c r="H16" s="759"/>
      <c r="I16" s="759"/>
      <c r="J16" s="759"/>
      <c r="K16" s="760"/>
      <c r="L16" s="758">
        <f>Master2!L63</f>
        <v>0</v>
      </c>
      <c r="M16" s="759"/>
      <c r="N16" s="759"/>
      <c r="O16" s="759"/>
      <c r="P16" s="759"/>
      <c r="Q16" s="760"/>
      <c r="R16" s="758">
        <f>Master2!M63</f>
        <v>0</v>
      </c>
      <c r="S16" s="759"/>
      <c r="T16" s="759"/>
      <c r="U16" s="759"/>
      <c r="V16" s="759"/>
      <c r="W16" s="760"/>
      <c r="X16" s="758">
        <f>Master2!N63</f>
        <v>0</v>
      </c>
      <c r="Y16" s="759"/>
      <c r="Z16" s="759"/>
      <c r="AA16" s="759"/>
      <c r="AB16" s="759"/>
      <c r="AC16" s="760"/>
      <c r="AD16" s="758">
        <f>Master2!O63</f>
        <v>0</v>
      </c>
      <c r="AE16" s="759"/>
      <c r="AF16" s="759"/>
      <c r="AG16" s="759"/>
      <c r="AH16" s="759"/>
      <c r="AI16" s="760"/>
      <c r="AJ16" s="749">
        <f>Master2!Q63</f>
        <v>0</v>
      </c>
      <c r="AK16" s="750"/>
      <c r="AL16" s="750"/>
      <c r="AM16" s="750"/>
      <c r="AN16" s="751"/>
    </row>
    <row r="17" spans="1:40" ht="64.5" customHeight="1" x14ac:dyDescent="0.2">
      <c r="A17" s="752"/>
      <c r="B17" s="753"/>
      <c r="C17" s="753"/>
      <c r="D17" s="753"/>
      <c r="E17" s="754"/>
      <c r="F17" s="755"/>
      <c r="G17" s="756"/>
      <c r="H17" s="756"/>
      <c r="I17" s="756"/>
      <c r="J17" s="756"/>
      <c r="K17" s="757"/>
      <c r="L17" s="755"/>
      <c r="M17" s="756"/>
      <c r="N17" s="756"/>
      <c r="O17" s="756"/>
      <c r="P17" s="756"/>
      <c r="Q17" s="757"/>
      <c r="R17" s="755"/>
      <c r="S17" s="756"/>
      <c r="T17" s="756"/>
      <c r="U17" s="756"/>
      <c r="V17" s="756"/>
      <c r="W17" s="757"/>
      <c r="X17" s="755"/>
      <c r="Y17" s="756"/>
      <c r="Z17" s="756"/>
      <c r="AA17" s="756"/>
      <c r="AB17" s="756"/>
      <c r="AC17" s="757"/>
      <c r="AD17" s="755"/>
      <c r="AE17" s="756"/>
      <c r="AF17" s="756"/>
      <c r="AG17" s="756"/>
      <c r="AH17" s="756"/>
      <c r="AI17" s="757"/>
      <c r="AJ17" s="752"/>
      <c r="AK17" s="753"/>
      <c r="AL17" s="753"/>
      <c r="AM17" s="753"/>
      <c r="AN17" s="754"/>
    </row>
    <row r="18" spans="1:40" x14ac:dyDescent="0.2">
      <c r="A18" s="761" t="s">
        <v>169</v>
      </c>
      <c r="B18" s="762"/>
      <c r="C18" s="762"/>
      <c r="D18" s="296"/>
    </row>
    <row r="19" spans="1:40" hidden="1" outlineLevel="1" x14ac:dyDescent="0.2">
      <c r="A19" s="54"/>
      <c r="B19" s="410"/>
      <c r="C19" s="530"/>
      <c r="D19" s="530"/>
      <c r="E19" s="530"/>
      <c r="F19" s="530"/>
      <c r="G19" s="530"/>
      <c r="H19" s="530"/>
      <c r="I19" s="530"/>
      <c r="J19" s="161"/>
      <c r="K19" s="54"/>
      <c r="L19" s="410"/>
      <c r="M19" s="530"/>
      <c r="N19" s="530"/>
      <c r="O19" s="530"/>
      <c r="P19" s="530"/>
      <c r="Q19" s="530"/>
      <c r="R19" s="530"/>
      <c r="S19" s="530"/>
      <c r="T19" s="161"/>
      <c r="U19" s="54"/>
      <c r="V19" s="410"/>
      <c r="W19" s="530"/>
      <c r="X19" s="530"/>
      <c r="Y19" s="530"/>
      <c r="Z19" s="530"/>
      <c r="AA19" s="530"/>
      <c r="AB19" s="530"/>
      <c r="AC19" s="530"/>
      <c r="AD19" s="161"/>
      <c r="AE19" s="54"/>
      <c r="AF19" s="410"/>
      <c r="AG19" s="530"/>
      <c r="AH19" s="530"/>
      <c r="AI19" s="530"/>
      <c r="AJ19" s="530"/>
      <c r="AK19" s="530"/>
      <c r="AL19" s="530"/>
      <c r="AM19" s="530"/>
    </row>
    <row r="20" spans="1:40" collapsed="1" x14ac:dyDescent="0.2"/>
    <row r="21" spans="1:40" x14ac:dyDescent="0.2">
      <c r="A21" s="54"/>
      <c r="B21" s="410"/>
      <c r="C21" s="530"/>
      <c r="D21" s="530"/>
      <c r="E21" s="530"/>
      <c r="F21" s="530"/>
      <c r="G21" s="530"/>
      <c r="H21" s="530"/>
      <c r="I21" s="530"/>
      <c r="K21" s="54"/>
      <c r="L21" s="410"/>
      <c r="M21" s="530"/>
      <c r="N21" s="530"/>
      <c r="O21" s="530"/>
      <c r="P21" s="530"/>
      <c r="Q21" s="530"/>
      <c r="R21" s="530"/>
      <c r="S21" s="530"/>
      <c r="U21" s="54"/>
      <c r="V21" s="410"/>
      <c r="W21" s="530"/>
      <c r="X21" s="530"/>
      <c r="Y21" s="530"/>
      <c r="Z21" s="530"/>
      <c r="AA21" s="530"/>
      <c r="AB21" s="530"/>
      <c r="AC21" s="530"/>
      <c r="AE21" s="54"/>
      <c r="AF21" s="410"/>
      <c r="AG21" s="530"/>
      <c r="AH21" s="530"/>
      <c r="AI21" s="530"/>
      <c r="AJ21" s="530"/>
      <c r="AK21" s="530"/>
      <c r="AL21" s="530"/>
      <c r="AM21" s="530"/>
    </row>
  </sheetData>
  <sheetProtection formatCells="0"/>
  <mergeCells count="110">
    <mergeCell ref="AF19:AM19"/>
    <mergeCell ref="AF21:AM21"/>
    <mergeCell ref="B19:I19"/>
    <mergeCell ref="B21:I21"/>
    <mergeCell ref="L19:S19"/>
    <mergeCell ref="L21:S21"/>
    <mergeCell ref="V19:AC19"/>
    <mergeCell ref="V21:AC21"/>
    <mergeCell ref="A18:C18"/>
    <mergeCell ref="F15:K15"/>
    <mergeCell ref="L11:Q11"/>
    <mergeCell ref="R11:W11"/>
    <mergeCell ref="L15:Q15"/>
    <mergeCell ref="R15:W15"/>
    <mergeCell ref="X15:AC15"/>
    <mergeCell ref="AD15:AH15"/>
    <mergeCell ref="AJ12:AN12"/>
    <mergeCell ref="F9:K9"/>
    <mergeCell ref="L9:Q9"/>
    <mergeCell ref="R9:W9"/>
    <mergeCell ref="X9:AC9"/>
    <mergeCell ref="X11:AC11"/>
    <mergeCell ref="L12:Q12"/>
    <mergeCell ref="R12:W12"/>
    <mergeCell ref="X12:AC12"/>
    <mergeCell ref="AD12:AI12"/>
    <mergeCell ref="D1:E1"/>
    <mergeCell ref="R3:W3"/>
    <mergeCell ref="X3:AC3"/>
    <mergeCell ref="A14:E14"/>
    <mergeCell ref="F10:K10"/>
    <mergeCell ref="L10:Q10"/>
    <mergeCell ref="R10:W10"/>
    <mergeCell ref="X10:AC10"/>
    <mergeCell ref="F11:K11"/>
    <mergeCell ref="F14:K14"/>
    <mergeCell ref="L14:Q14"/>
    <mergeCell ref="R14:W14"/>
    <mergeCell ref="X14:AC14"/>
    <mergeCell ref="F3:K3"/>
    <mergeCell ref="L3:Q3"/>
    <mergeCell ref="A3:E3"/>
    <mergeCell ref="Q1:V1"/>
    <mergeCell ref="W1:Z1"/>
    <mergeCell ref="X4:AC4"/>
    <mergeCell ref="X5:AC5"/>
    <mergeCell ref="A12:E12"/>
    <mergeCell ref="F12:K12"/>
    <mergeCell ref="A6:E6"/>
    <mergeCell ref="A7:E7"/>
    <mergeCell ref="A4:E4"/>
    <mergeCell ref="L5:Q5"/>
    <mergeCell ref="A15:E15"/>
    <mergeCell ref="A8:E8"/>
    <mergeCell ref="A9:E9"/>
    <mergeCell ref="A10:E10"/>
    <mergeCell ref="A11:E11"/>
    <mergeCell ref="F6:K6"/>
    <mergeCell ref="AJ8:AN8"/>
    <mergeCell ref="AJ9:AN9"/>
    <mergeCell ref="L6:Q6"/>
    <mergeCell ref="R6:W6"/>
    <mergeCell ref="F8:K8"/>
    <mergeCell ref="L8:Q8"/>
    <mergeCell ref="R8:W8"/>
    <mergeCell ref="F7:K7"/>
    <mergeCell ref="L7:Q7"/>
    <mergeCell ref="R7:W7"/>
    <mergeCell ref="X7:AC7"/>
    <mergeCell ref="X6:AC6"/>
    <mergeCell ref="X8:AC8"/>
    <mergeCell ref="AJ10:AN10"/>
    <mergeCell ref="AJ11:AN11"/>
    <mergeCell ref="AJ14:AN14"/>
    <mergeCell ref="AJ17:AN17"/>
    <mergeCell ref="A16:E16"/>
    <mergeCell ref="F16:K16"/>
    <mergeCell ref="L16:Q16"/>
    <mergeCell ref="R16:W16"/>
    <mergeCell ref="A17:E17"/>
    <mergeCell ref="F17:K17"/>
    <mergeCell ref="L17:Q17"/>
    <mergeCell ref="R17:W17"/>
    <mergeCell ref="X16:AC16"/>
    <mergeCell ref="X17:AC17"/>
    <mergeCell ref="AD17:AI17"/>
    <mergeCell ref="AD6:AI6"/>
    <mergeCell ref="AD8:AI8"/>
    <mergeCell ref="AD14:AI14"/>
    <mergeCell ref="A5:E5"/>
    <mergeCell ref="AJ16:AN16"/>
    <mergeCell ref="AJ3:AN3"/>
    <mergeCell ref="R4:W4"/>
    <mergeCell ref="R5:W5"/>
    <mergeCell ref="AD4:AI4"/>
    <mergeCell ref="AJ4:AN4"/>
    <mergeCell ref="AJ5:AN5"/>
    <mergeCell ref="AD16:AI16"/>
    <mergeCell ref="AJ6:AN6"/>
    <mergeCell ref="AJ7:AN7"/>
    <mergeCell ref="AD3:AI3"/>
    <mergeCell ref="AJ15:AN15"/>
    <mergeCell ref="AD10:AI10"/>
    <mergeCell ref="AD5:AH5"/>
    <mergeCell ref="AD7:AH7"/>
    <mergeCell ref="AD9:AH9"/>
    <mergeCell ref="AD11:AH11"/>
    <mergeCell ref="F4:K4"/>
    <mergeCell ref="F5:K5"/>
    <mergeCell ref="L4:Q4"/>
  </mergeCells>
  <phoneticPr fontId="19" type="noConversion"/>
  <printOptions horizontalCentered="1"/>
  <pageMargins left="0.23622047244094491" right="0.23622047244094491" top="0.23622047244094491" bottom="0.23622047244094491" header="0" footer="0"/>
  <pageSetup scale="120" orientation="landscape"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outlinePr showOutlineSymbols="0"/>
  </sheetPr>
  <dimension ref="A1:AN20"/>
  <sheetViews>
    <sheetView showGridLines="0" showZeros="0" showOutlineSymbols="0" workbookViewId="0">
      <selection activeCell="A16" sqref="A16:C16"/>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Master!AB33</f>
        <v>SEPTEMBER</v>
      </c>
      <c r="R1" s="740"/>
      <c r="S1" s="740"/>
      <c r="T1" s="740"/>
      <c r="U1" s="740"/>
      <c r="V1" s="740"/>
      <c r="W1" s="740"/>
      <c r="X1" s="740"/>
      <c r="Y1" s="740">
        <v>2015</v>
      </c>
      <c r="Z1" s="740"/>
      <c r="AA1" s="740"/>
      <c r="AB1" s="740"/>
    </row>
    <row r="2" spans="1:40" ht="6" customHeight="1" x14ac:dyDescent="0.4">
      <c r="A2" s="1"/>
      <c r="B2" s="1"/>
      <c r="C2" s="111"/>
      <c r="D2" s="128"/>
      <c r="E2" s="114"/>
    </row>
    <row r="3" spans="1:40" ht="18" customHeight="1" x14ac:dyDescent="0.2">
      <c r="A3" s="735" t="s">
        <v>54</v>
      </c>
      <c r="B3" s="736"/>
      <c r="C3" s="736"/>
      <c r="D3" s="736"/>
      <c r="E3" s="737"/>
      <c r="F3" s="834" t="s">
        <v>55</v>
      </c>
      <c r="G3" s="835"/>
      <c r="H3" s="835"/>
      <c r="I3" s="835"/>
      <c r="J3" s="835"/>
      <c r="K3" s="836"/>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5">
      <c r="A4" s="712"/>
      <c r="B4" s="713"/>
      <c r="C4" s="713"/>
      <c r="D4" s="713"/>
      <c r="E4" s="713"/>
      <c r="F4" s="825"/>
      <c r="G4" s="826"/>
      <c r="H4" s="826"/>
      <c r="I4" s="826"/>
      <c r="J4" s="826"/>
      <c r="K4" s="827"/>
      <c r="L4" s="730">
        <f>F4+1</f>
        <v>1</v>
      </c>
      <c r="M4" s="763"/>
      <c r="N4" s="763"/>
      <c r="O4" s="763"/>
      <c r="P4" s="763"/>
      <c r="Q4" s="764"/>
      <c r="R4" s="727">
        <f>L4+1</f>
        <v>2</v>
      </c>
      <c r="S4" s="763"/>
      <c r="T4" s="763"/>
      <c r="U4" s="763"/>
      <c r="V4" s="763"/>
      <c r="W4" s="764"/>
      <c r="X4" s="727">
        <f>R4+1</f>
        <v>3</v>
      </c>
      <c r="Y4" s="763"/>
      <c r="Z4" s="763"/>
      <c r="AA4" s="763"/>
      <c r="AB4" s="763"/>
      <c r="AC4" s="764"/>
      <c r="AD4" s="727">
        <f>X4+1</f>
        <v>4</v>
      </c>
      <c r="AE4" s="763"/>
      <c r="AF4" s="763"/>
      <c r="AG4" s="763"/>
      <c r="AH4" s="763"/>
      <c r="AI4" s="764"/>
      <c r="AJ4" s="712">
        <f>AD4+1</f>
        <v>5</v>
      </c>
      <c r="AK4" s="713"/>
      <c r="AL4" s="713"/>
      <c r="AM4" s="713"/>
      <c r="AN4" s="714"/>
    </row>
    <row r="5" spans="1:40" ht="63.95" customHeight="1" x14ac:dyDescent="0.25">
      <c r="A5" s="715"/>
      <c r="B5" s="716"/>
      <c r="C5" s="716"/>
      <c r="D5" s="716"/>
      <c r="E5" s="716"/>
      <c r="F5" s="831"/>
      <c r="G5" s="832"/>
      <c r="H5" s="832"/>
      <c r="I5" s="832"/>
      <c r="J5" s="832"/>
      <c r="K5" s="833"/>
      <c r="L5" s="785"/>
      <c r="M5" s="725"/>
      <c r="N5" s="725"/>
      <c r="O5" s="725"/>
      <c r="P5" s="725"/>
      <c r="Q5" s="726"/>
      <c r="R5" s="710"/>
      <c r="S5" s="711"/>
      <c r="T5" s="711"/>
      <c r="U5" s="711"/>
      <c r="V5" s="711"/>
      <c r="W5" s="724"/>
      <c r="X5" s="710"/>
      <c r="Y5" s="711"/>
      <c r="Z5" s="711"/>
      <c r="AA5" s="711"/>
      <c r="AB5" s="711"/>
      <c r="AC5" s="724"/>
      <c r="AD5" s="710"/>
      <c r="AE5" s="711"/>
      <c r="AF5" s="711"/>
      <c r="AG5" s="711"/>
      <c r="AH5" s="711"/>
      <c r="AI5" s="196"/>
      <c r="AJ5" s="715"/>
      <c r="AK5" s="716"/>
      <c r="AL5" s="716"/>
      <c r="AM5" s="716"/>
      <c r="AN5" s="717"/>
    </row>
    <row r="6" spans="1:40" ht="12.75" customHeight="1" x14ac:dyDescent="0.2">
      <c r="A6" s="712">
        <f>AJ4+1</f>
        <v>6</v>
      </c>
      <c r="B6" s="713"/>
      <c r="C6" s="713"/>
      <c r="D6" s="713"/>
      <c r="E6" s="714"/>
      <c r="F6" s="828">
        <f>A6+1</f>
        <v>7</v>
      </c>
      <c r="G6" s="829"/>
      <c r="H6" s="829"/>
      <c r="I6" s="829"/>
      <c r="J6" s="829"/>
      <c r="K6" s="830"/>
      <c r="L6" s="727">
        <f>F6+1</f>
        <v>8</v>
      </c>
      <c r="M6" s="763"/>
      <c r="N6" s="763"/>
      <c r="O6" s="763"/>
      <c r="P6" s="763"/>
      <c r="Q6" s="764"/>
      <c r="R6" s="727">
        <f>L6+1</f>
        <v>9</v>
      </c>
      <c r="S6" s="763"/>
      <c r="T6" s="763"/>
      <c r="U6" s="763"/>
      <c r="V6" s="763"/>
      <c r="W6" s="764"/>
      <c r="X6" s="727">
        <f>R6+1</f>
        <v>10</v>
      </c>
      <c r="Y6" s="763"/>
      <c r="Z6" s="763"/>
      <c r="AA6" s="763"/>
      <c r="AB6" s="763"/>
      <c r="AC6" s="764"/>
      <c r="AD6" s="727">
        <f>X6+1</f>
        <v>11</v>
      </c>
      <c r="AE6" s="763"/>
      <c r="AF6" s="763"/>
      <c r="AG6" s="763"/>
      <c r="AH6" s="763"/>
      <c r="AI6" s="764"/>
      <c r="AJ6" s="712">
        <f>AD6+1</f>
        <v>12</v>
      </c>
      <c r="AK6" s="713"/>
      <c r="AL6" s="713"/>
      <c r="AM6" s="713"/>
      <c r="AN6" s="714"/>
    </row>
    <row r="7" spans="1:40" ht="63.95" customHeight="1" x14ac:dyDescent="0.25">
      <c r="A7" s="715"/>
      <c r="B7" s="716"/>
      <c r="C7" s="716"/>
      <c r="D7" s="716"/>
      <c r="E7" s="717"/>
      <c r="F7" s="746"/>
      <c r="G7" s="747"/>
      <c r="H7" s="747"/>
      <c r="I7" s="747"/>
      <c r="J7" s="747"/>
      <c r="K7" s="748"/>
      <c r="L7" s="710"/>
      <c r="M7" s="711"/>
      <c r="N7" s="711"/>
      <c r="O7" s="711"/>
      <c r="P7" s="711"/>
      <c r="Q7" s="724"/>
      <c r="R7" s="710"/>
      <c r="S7" s="711"/>
      <c r="T7" s="711"/>
      <c r="U7" s="711"/>
      <c r="V7" s="711"/>
      <c r="W7" s="724"/>
      <c r="X7" s="710"/>
      <c r="Y7" s="711"/>
      <c r="Z7" s="711"/>
      <c r="AA7" s="711"/>
      <c r="AB7" s="711"/>
      <c r="AC7" s="724"/>
      <c r="AD7" s="710"/>
      <c r="AE7" s="711"/>
      <c r="AF7" s="711"/>
      <c r="AG7" s="711"/>
      <c r="AH7" s="711"/>
      <c r="AI7" s="196" t="s">
        <v>119</v>
      </c>
      <c r="AJ7" s="715"/>
      <c r="AK7" s="716"/>
      <c r="AL7" s="716"/>
      <c r="AM7" s="716"/>
      <c r="AN7" s="717"/>
    </row>
    <row r="8" spans="1:40" ht="12.75" customHeight="1" x14ac:dyDescent="0.2">
      <c r="A8" s="712">
        <f>AJ6+1</f>
        <v>13</v>
      </c>
      <c r="B8" s="713"/>
      <c r="C8" s="713"/>
      <c r="D8" s="713"/>
      <c r="E8" s="714"/>
      <c r="F8" s="727">
        <f>A8+1</f>
        <v>14</v>
      </c>
      <c r="G8" s="728"/>
      <c r="H8" s="728"/>
      <c r="I8" s="728"/>
      <c r="J8" s="728"/>
      <c r="K8" s="729"/>
      <c r="L8" s="727">
        <f>F8+1</f>
        <v>15</v>
      </c>
      <c r="M8" s="763"/>
      <c r="N8" s="763"/>
      <c r="O8" s="763"/>
      <c r="P8" s="763"/>
      <c r="Q8" s="764"/>
      <c r="R8" s="727">
        <f>L8+1</f>
        <v>16</v>
      </c>
      <c r="S8" s="763"/>
      <c r="T8" s="763"/>
      <c r="U8" s="763"/>
      <c r="V8" s="763"/>
      <c r="W8" s="764"/>
      <c r="X8" s="727">
        <f>R8+1</f>
        <v>17</v>
      </c>
      <c r="Y8" s="763"/>
      <c r="Z8" s="763"/>
      <c r="AA8" s="763"/>
      <c r="AB8" s="763"/>
      <c r="AC8" s="764"/>
      <c r="AD8" s="727">
        <f>X8+1</f>
        <v>18</v>
      </c>
      <c r="AE8" s="763"/>
      <c r="AF8" s="763"/>
      <c r="AG8" s="763"/>
      <c r="AH8" s="763"/>
      <c r="AI8" s="764"/>
      <c r="AJ8" s="712">
        <f>AD8+1</f>
        <v>19</v>
      </c>
      <c r="AK8" s="713"/>
      <c r="AL8" s="713"/>
      <c r="AM8" s="713"/>
      <c r="AN8" s="714"/>
    </row>
    <row r="9" spans="1:40" ht="63.95" customHeight="1" x14ac:dyDescent="0.2">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J9" s="715"/>
      <c r="AK9" s="716"/>
      <c r="AL9" s="716"/>
      <c r="AM9" s="716"/>
      <c r="AN9" s="717"/>
    </row>
    <row r="10" spans="1:40" ht="12.75" customHeight="1" x14ac:dyDescent="0.2">
      <c r="A10" s="712">
        <f>AJ8+1</f>
        <v>20</v>
      </c>
      <c r="B10" s="713"/>
      <c r="C10" s="713"/>
      <c r="D10" s="713"/>
      <c r="E10" s="714"/>
      <c r="F10" s="727">
        <f>A10+1</f>
        <v>21</v>
      </c>
      <c r="G10" s="728"/>
      <c r="H10" s="728"/>
      <c r="I10" s="728"/>
      <c r="J10" s="728"/>
      <c r="K10" s="729"/>
      <c r="L10" s="727">
        <f>F10+1</f>
        <v>22</v>
      </c>
      <c r="M10" s="763"/>
      <c r="N10" s="763"/>
      <c r="O10" s="763"/>
      <c r="P10" s="763"/>
      <c r="Q10" s="764"/>
      <c r="R10" s="727">
        <f>L10+1</f>
        <v>23</v>
      </c>
      <c r="S10" s="763"/>
      <c r="T10" s="763"/>
      <c r="U10" s="763"/>
      <c r="V10" s="763"/>
      <c r="W10" s="764"/>
      <c r="X10" s="727">
        <f>R10+1</f>
        <v>24</v>
      </c>
      <c r="Y10" s="763"/>
      <c r="Z10" s="763"/>
      <c r="AA10" s="763"/>
      <c r="AB10" s="763"/>
      <c r="AC10" s="764"/>
      <c r="AD10" s="727">
        <f>X10+1</f>
        <v>25</v>
      </c>
      <c r="AE10" s="763"/>
      <c r="AF10" s="763"/>
      <c r="AG10" s="763"/>
      <c r="AH10" s="763"/>
      <c r="AI10" s="764"/>
      <c r="AJ10" s="712">
        <f>AD10+1</f>
        <v>26</v>
      </c>
      <c r="AK10" s="713"/>
      <c r="AL10" s="713"/>
      <c r="AM10" s="713"/>
      <c r="AN10" s="714"/>
    </row>
    <row r="11" spans="1:40" ht="63.95"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t="s">
        <v>119</v>
      </c>
      <c r="AJ11" s="715"/>
      <c r="AK11" s="716"/>
      <c r="AL11" s="716"/>
      <c r="AM11" s="716"/>
      <c r="AN11" s="717"/>
    </row>
    <row r="12" spans="1:40" ht="12.75" customHeight="1" x14ac:dyDescent="0.2">
      <c r="A12" s="712">
        <f>AJ10+1</f>
        <v>27</v>
      </c>
      <c r="B12" s="713"/>
      <c r="C12" s="713"/>
      <c r="D12" s="713"/>
      <c r="E12" s="714"/>
      <c r="F12" s="727">
        <f>A12+1</f>
        <v>28</v>
      </c>
      <c r="G12" s="728"/>
      <c r="H12" s="728"/>
      <c r="I12" s="728"/>
      <c r="J12" s="728"/>
      <c r="K12" s="729"/>
      <c r="L12" s="727">
        <f>F12+1</f>
        <v>29</v>
      </c>
      <c r="M12" s="728"/>
      <c r="N12" s="728"/>
      <c r="O12" s="728"/>
      <c r="P12" s="728"/>
      <c r="Q12" s="729"/>
      <c r="R12" s="727">
        <v>30</v>
      </c>
      <c r="S12" s="763"/>
      <c r="T12" s="763"/>
      <c r="U12" s="763"/>
      <c r="V12" s="763"/>
      <c r="W12" s="764"/>
      <c r="X12" s="727"/>
      <c r="Y12" s="763"/>
      <c r="Z12" s="763"/>
      <c r="AA12" s="763"/>
      <c r="AB12" s="763"/>
      <c r="AC12" s="764"/>
      <c r="AD12" s="727"/>
      <c r="AE12" s="763"/>
      <c r="AF12" s="763"/>
      <c r="AG12" s="763"/>
      <c r="AH12" s="763"/>
      <c r="AI12" s="764"/>
      <c r="AJ12" s="712"/>
      <c r="AK12" s="713"/>
      <c r="AL12" s="713"/>
      <c r="AM12" s="713"/>
      <c r="AN12" s="714"/>
    </row>
    <row r="13" spans="1:40" ht="63.95" customHeight="1" x14ac:dyDescent="0.25">
      <c r="A13" s="820"/>
      <c r="B13" s="821"/>
      <c r="C13" s="821"/>
      <c r="D13" s="821"/>
      <c r="E13" s="821"/>
      <c r="F13" s="822"/>
      <c r="G13" s="823"/>
      <c r="H13" s="823"/>
      <c r="I13" s="823"/>
      <c r="J13" s="823"/>
      <c r="K13" s="823"/>
      <c r="L13" s="822"/>
      <c r="M13" s="823"/>
      <c r="N13" s="823"/>
      <c r="O13" s="823"/>
      <c r="P13" s="823"/>
      <c r="Q13" s="823"/>
      <c r="R13" s="822"/>
      <c r="S13" s="823"/>
      <c r="T13" s="823"/>
      <c r="U13" s="823"/>
      <c r="V13" s="823"/>
      <c r="W13" s="823"/>
      <c r="X13" s="822"/>
      <c r="Y13" s="823"/>
      <c r="Z13" s="823"/>
      <c r="AA13" s="823"/>
      <c r="AB13" s="823"/>
      <c r="AC13" s="823"/>
      <c r="AD13" s="822"/>
      <c r="AE13" s="823"/>
      <c r="AF13" s="823"/>
      <c r="AG13" s="823"/>
      <c r="AH13" s="824"/>
      <c r="AI13" s="196"/>
      <c r="AJ13" s="820"/>
      <c r="AK13" s="821"/>
      <c r="AL13" s="821"/>
      <c r="AM13" s="821"/>
      <c r="AN13" s="821"/>
    </row>
    <row r="14" spans="1:40" ht="12.75" hidden="1" customHeight="1" outlineLevel="1" x14ac:dyDescent="0.2">
      <c r="A14" s="712"/>
      <c r="B14" s="713"/>
      <c r="C14" s="713"/>
      <c r="D14" s="713"/>
      <c r="E14" s="714"/>
      <c r="F14" s="727"/>
      <c r="G14" s="728"/>
      <c r="H14" s="728"/>
      <c r="I14" s="728"/>
      <c r="J14" s="728"/>
      <c r="K14" s="729"/>
      <c r="L14" s="727"/>
      <c r="M14" s="763"/>
      <c r="N14" s="763"/>
      <c r="O14" s="763"/>
      <c r="P14" s="763"/>
      <c r="Q14" s="764"/>
      <c r="R14" s="727"/>
      <c r="S14" s="763"/>
      <c r="T14" s="763"/>
      <c r="U14" s="763"/>
      <c r="V14" s="763"/>
      <c r="W14" s="764"/>
      <c r="X14" s="727"/>
      <c r="Y14" s="763"/>
      <c r="Z14" s="763"/>
      <c r="AA14" s="763"/>
      <c r="AB14" s="763"/>
      <c r="AC14" s="764"/>
      <c r="AD14" s="727"/>
      <c r="AE14" s="763"/>
      <c r="AF14" s="763"/>
      <c r="AG14" s="763"/>
      <c r="AH14" s="763"/>
      <c r="AI14" s="764"/>
      <c r="AJ14" s="712"/>
      <c r="AK14" s="713"/>
      <c r="AL14" s="713"/>
      <c r="AM14" s="713"/>
      <c r="AN14" s="714"/>
    </row>
    <row r="15" spans="1:40" ht="65.099999999999994" hidden="1" customHeight="1" outlineLevel="1" x14ac:dyDescent="0.25">
      <c r="A15" s="820"/>
      <c r="B15" s="821"/>
      <c r="C15" s="821"/>
      <c r="D15" s="821"/>
      <c r="E15" s="821"/>
      <c r="F15" s="822"/>
      <c r="G15" s="823"/>
      <c r="H15" s="823"/>
      <c r="I15" s="823"/>
      <c r="J15" s="823"/>
      <c r="K15" s="823"/>
      <c r="L15" s="822"/>
      <c r="M15" s="823"/>
      <c r="N15" s="823"/>
      <c r="O15" s="823"/>
      <c r="P15" s="823"/>
      <c r="Q15" s="823"/>
      <c r="R15" s="822"/>
      <c r="S15" s="823"/>
      <c r="T15" s="823"/>
      <c r="U15" s="823"/>
      <c r="V15" s="823"/>
      <c r="W15" s="823"/>
      <c r="X15" s="822"/>
      <c r="Y15" s="823"/>
      <c r="Z15" s="823"/>
      <c r="AA15" s="823"/>
      <c r="AB15" s="823"/>
      <c r="AC15" s="823"/>
      <c r="AD15" s="822"/>
      <c r="AE15" s="823"/>
      <c r="AF15" s="823"/>
      <c r="AG15" s="823"/>
      <c r="AH15" s="824"/>
      <c r="AI15" s="196"/>
      <c r="AJ15" s="820"/>
      <c r="AK15" s="821"/>
      <c r="AL15" s="821"/>
      <c r="AM15" s="821"/>
      <c r="AN15" s="821"/>
    </row>
    <row r="16" spans="1:40"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8:E8"/>
    <mergeCell ref="A11:E11"/>
    <mergeCell ref="X11:AC11"/>
    <mergeCell ref="L7:Q7"/>
    <mergeCell ref="R7:W7"/>
    <mergeCell ref="X7:AC7"/>
    <mergeCell ref="F8:K8"/>
    <mergeCell ref="L8:Q8"/>
    <mergeCell ref="R8:W8"/>
    <mergeCell ref="F11:K11"/>
    <mergeCell ref="L11:Q11"/>
    <mergeCell ref="R11:W11"/>
    <mergeCell ref="X9:AC9"/>
    <mergeCell ref="A10:E10"/>
    <mergeCell ref="F10:K10"/>
    <mergeCell ref="L10:Q10"/>
    <mergeCell ref="R10:W10"/>
    <mergeCell ref="X10:AC10"/>
    <mergeCell ref="AJ3:AN3"/>
    <mergeCell ref="Q1:X1"/>
    <mergeCell ref="Y1:AB1"/>
    <mergeCell ref="D1:E1"/>
    <mergeCell ref="R3:W3"/>
    <mergeCell ref="X3:AC3"/>
    <mergeCell ref="AD3:AI3"/>
    <mergeCell ref="F3:K3"/>
    <mergeCell ref="L3:Q3"/>
    <mergeCell ref="A3:E3"/>
    <mergeCell ref="F4:K4"/>
    <mergeCell ref="L4:Q4"/>
    <mergeCell ref="R4:W4"/>
    <mergeCell ref="X4:AC4"/>
    <mergeCell ref="A4:E4"/>
    <mergeCell ref="A7:E7"/>
    <mergeCell ref="A6:E6"/>
    <mergeCell ref="A9:E9"/>
    <mergeCell ref="AJ5:AN5"/>
    <mergeCell ref="X5:AC5"/>
    <mergeCell ref="R5:W5"/>
    <mergeCell ref="F6:K6"/>
    <mergeCell ref="L6:Q6"/>
    <mergeCell ref="R6:W6"/>
    <mergeCell ref="X6:AC6"/>
    <mergeCell ref="F9:K9"/>
    <mergeCell ref="F7:K7"/>
    <mergeCell ref="AD5:AH5"/>
    <mergeCell ref="A5:E5"/>
    <mergeCell ref="F5:K5"/>
    <mergeCell ref="L5:Q5"/>
    <mergeCell ref="AD6:AI6"/>
    <mergeCell ref="L9:Q9"/>
    <mergeCell ref="R9:W9"/>
    <mergeCell ref="AJ6:AN6"/>
    <mergeCell ref="AJ9:AN9"/>
    <mergeCell ref="AJ8:AN8"/>
    <mergeCell ref="AD4:AI4"/>
    <mergeCell ref="AJ4:AN4"/>
    <mergeCell ref="AJ7:AN7"/>
    <mergeCell ref="AD7:AH7"/>
    <mergeCell ref="AD9:AH9"/>
    <mergeCell ref="X8:AC8"/>
    <mergeCell ref="AD8:AI8"/>
    <mergeCell ref="L15:Q15"/>
    <mergeCell ref="R15:W15"/>
    <mergeCell ref="X15:AC15"/>
    <mergeCell ref="AJ11:AN11"/>
    <mergeCell ref="AJ12:AN12"/>
    <mergeCell ref="X12:AC12"/>
    <mergeCell ref="AD12:AI12"/>
    <mergeCell ref="AD11:AH11"/>
    <mergeCell ref="A12:E12"/>
    <mergeCell ref="A13:E13"/>
    <mergeCell ref="F12:K12"/>
    <mergeCell ref="L12:Q12"/>
    <mergeCell ref="R12:W12"/>
    <mergeCell ref="F13:K13"/>
    <mergeCell ref="L13:Q13"/>
    <mergeCell ref="R13:W13"/>
    <mergeCell ref="X13:AC13"/>
    <mergeCell ref="AD10:AI10"/>
    <mergeCell ref="AJ10:AN10"/>
    <mergeCell ref="V19:AC19"/>
    <mergeCell ref="AF17:AM17"/>
    <mergeCell ref="AF19:AM19"/>
    <mergeCell ref="B17:I17"/>
    <mergeCell ref="B19:I19"/>
    <mergeCell ref="L17:S17"/>
    <mergeCell ref="L19:S19"/>
    <mergeCell ref="V17:AC17"/>
    <mergeCell ref="AJ13:AN13"/>
    <mergeCell ref="A16:C16"/>
    <mergeCell ref="AD13:AH13"/>
    <mergeCell ref="AD14:AI14"/>
    <mergeCell ref="AJ14:AN14"/>
    <mergeCell ref="AD15:AH15"/>
    <mergeCell ref="AJ15:AN15"/>
    <mergeCell ref="A14:E14"/>
    <mergeCell ref="F14:K14"/>
    <mergeCell ref="L14:Q14"/>
    <mergeCell ref="R14:W14"/>
    <mergeCell ref="X14:AC14"/>
    <mergeCell ref="A15:E15"/>
    <mergeCell ref="F15:K15"/>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outlinePr showOutlineSymbols="0"/>
  </sheetPr>
  <dimension ref="A1:AN20"/>
  <sheetViews>
    <sheetView showGridLines="0" showZeros="0" showOutlineSymbols="0" workbookViewId="0">
      <selection activeCell="A16" sqref="A16:C16"/>
    </sheetView>
  </sheetViews>
  <sheetFormatPr defaultColWidth="2.7109375" defaultRowHeight="12.75" outlineLevelRow="2" x14ac:dyDescent="0.2"/>
  <cols>
    <col min="1" max="16384" width="2.7109375" style="8"/>
  </cols>
  <sheetData>
    <row r="1" spans="1:40" ht="30" customHeight="1" x14ac:dyDescent="0.45">
      <c r="A1" s="1"/>
      <c r="B1" s="1"/>
      <c r="C1" s="111" t="e">
        <f>#REF!</f>
        <v>#REF!</v>
      </c>
      <c r="D1" s="738"/>
      <c r="E1" s="739"/>
      <c r="Q1" s="740" t="str">
        <f>Master!AK33</f>
        <v>OCTOBER</v>
      </c>
      <c r="R1" s="740"/>
      <c r="S1" s="740"/>
      <c r="T1" s="740"/>
      <c r="U1" s="740"/>
      <c r="V1" s="740"/>
      <c r="W1" s="740"/>
      <c r="X1" s="740"/>
      <c r="Y1" s="740">
        <v>2015</v>
      </c>
      <c r="Z1" s="740"/>
      <c r="AA1" s="740"/>
      <c r="AB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27"/>
      <c r="G4" s="763"/>
      <c r="H4" s="763"/>
      <c r="I4" s="763"/>
      <c r="J4" s="763"/>
      <c r="K4" s="764"/>
      <c r="L4" s="727"/>
      <c r="M4" s="763"/>
      <c r="N4" s="763"/>
      <c r="O4" s="763"/>
      <c r="P4" s="763"/>
      <c r="Q4" s="764"/>
      <c r="R4" s="727"/>
      <c r="S4" s="763"/>
      <c r="T4" s="763"/>
      <c r="U4" s="763"/>
      <c r="V4" s="763"/>
      <c r="W4" s="764"/>
      <c r="X4" s="727">
        <f>R4+1</f>
        <v>1</v>
      </c>
      <c r="Y4" s="763"/>
      <c r="Z4" s="763"/>
      <c r="AA4" s="763"/>
      <c r="AB4" s="763"/>
      <c r="AC4" s="764"/>
      <c r="AD4" s="727">
        <f>X4+1</f>
        <v>2</v>
      </c>
      <c r="AE4" s="763"/>
      <c r="AF4" s="763"/>
      <c r="AG4" s="763"/>
      <c r="AH4" s="763"/>
      <c r="AI4" s="764"/>
      <c r="AJ4" s="712">
        <f>AD4+1</f>
        <v>3</v>
      </c>
      <c r="AK4" s="713"/>
      <c r="AL4" s="713"/>
      <c r="AM4" s="713"/>
      <c r="AN4" s="714"/>
    </row>
    <row r="5" spans="1:40" ht="63.95"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6"/>
      <c r="AJ5" s="715"/>
      <c r="AK5" s="716"/>
      <c r="AL5" s="716"/>
      <c r="AM5" s="716"/>
      <c r="AN5" s="717"/>
    </row>
    <row r="6" spans="1:40" ht="12.75" customHeight="1" x14ac:dyDescent="0.2">
      <c r="A6" s="712">
        <f>AJ4+1</f>
        <v>4</v>
      </c>
      <c r="B6" s="713"/>
      <c r="C6" s="713"/>
      <c r="D6" s="713"/>
      <c r="E6" s="714"/>
      <c r="F6" s="701">
        <f>A6+1</f>
        <v>5</v>
      </c>
      <c r="G6" s="701"/>
      <c r="H6" s="701"/>
      <c r="I6" s="701"/>
      <c r="J6" s="701"/>
      <c r="K6" s="701"/>
      <c r="L6" s="727">
        <f>F6+1</f>
        <v>6</v>
      </c>
      <c r="M6" s="763"/>
      <c r="N6" s="763"/>
      <c r="O6" s="763"/>
      <c r="P6" s="763"/>
      <c r="Q6" s="764"/>
      <c r="R6" s="727">
        <f>L6+1</f>
        <v>7</v>
      </c>
      <c r="S6" s="763"/>
      <c r="T6" s="763"/>
      <c r="U6" s="763"/>
      <c r="V6" s="763"/>
      <c r="W6" s="764"/>
      <c r="X6" s="727">
        <f>R6+1</f>
        <v>8</v>
      </c>
      <c r="Y6" s="763"/>
      <c r="Z6" s="763"/>
      <c r="AA6" s="763"/>
      <c r="AB6" s="763"/>
      <c r="AC6" s="764"/>
      <c r="AD6" s="727">
        <f>X6+1</f>
        <v>9</v>
      </c>
      <c r="AE6" s="763"/>
      <c r="AF6" s="763"/>
      <c r="AG6" s="763"/>
      <c r="AH6" s="763"/>
      <c r="AI6" s="764"/>
      <c r="AJ6" s="712">
        <f>AD6+1</f>
        <v>10</v>
      </c>
      <c r="AK6" s="713"/>
      <c r="AL6" s="713"/>
      <c r="AM6" s="713"/>
      <c r="AN6" s="714"/>
    </row>
    <row r="7" spans="1:40" ht="63.95" customHeight="1" x14ac:dyDescent="0.25">
      <c r="A7" s="715"/>
      <c r="B7" s="716"/>
      <c r="C7" s="716"/>
      <c r="D7" s="716"/>
      <c r="E7" s="717"/>
      <c r="F7" s="701"/>
      <c r="G7" s="701"/>
      <c r="H7" s="701"/>
      <c r="I7" s="701"/>
      <c r="J7" s="701"/>
      <c r="K7" s="701"/>
      <c r="L7" s="710"/>
      <c r="M7" s="711"/>
      <c r="N7" s="711"/>
      <c r="O7" s="711"/>
      <c r="P7" s="711"/>
      <c r="Q7" s="724"/>
      <c r="R7" s="710"/>
      <c r="S7" s="711"/>
      <c r="T7" s="711"/>
      <c r="U7" s="711"/>
      <c r="V7" s="711"/>
      <c r="W7" s="724"/>
      <c r="X7" s="710"/>
      <c r="Y7" s="711"/>
      <c r="Z7" s="711"/>
      <c r="AA7" s="711"/>
      <c r="AB7" s="711"/>
      <c r="AC7" s="724"/>
      <c r="AD7" s="710"/>
      <c r="AE7" s="711"/>
      <c r="AF7" s="711"/>
      <c r="AG7" s="711"/>
      <c r="AH7" s="711"/>
      <c r="AI7" s="196" t="s">
        <v>119</v>
      </c>
      <c r="AJ7" s="715"/>
      <c r="AK7" s="716"/>
      <c r="AL7" s="716"/>
      <c r="AM7" s="716"/>
      <c r="AN7" s="717"/>
    </row>
    <row r="8" spans="1:40" ht="12.75" customHeight="1" x14ac:dyDescent="0.2">
      <c r="A8" s="712">
        <f>AJ6+1</f>
        <v>11</v>
      </c>
      <c r="B8" s="713"/>
      <c r="C8" s="713"/>
      <c r="D8" s="713"/>
      <c r="E8" s="714"/>
      <c r="F8" s="791">
        <f>A8+1</f>
        <v>12</v>
      </c>
      <c r="G8" s="837"/>
      <c r="H8" s="837"/>
      <c r="I8" s="837"/>
      <c r="J8" s="837"/>
      <c r="K8" s="838"/>
      <c r="L8" s="727">
        <f>F8+1</f>
        <v>13</v>
      </c>
      <c r="M8" s="763"/>
      <c r="N8" s="763"/>
      <c r="O8" s="763"/>
      <c r="P8" s="763"/>
      <c r="Q8" s="764"/>
      <c r="R8" s="727">
        <f>L8+1</f>
        <v>14</v>
      </c>
      <c r="S8" s="763"/>
      <c r="T8" s="763"/>
      <c r="U8" s="763"/>
      <c r="V8" s="763"/>
      <c r="W8" s="764"/>
      <c r="X8" s="727">
        <f>R8+1</f>
        <v>15</v>
      </c>
      <c r="Y8" s="763"/>
      <c r="Z8" s="763"/>
      <c r="AA8" s="763"/>
      <c r="AB8" s="763"/>
      <c r="AC8" s="764"/>
      <c r="AD8" s="727">
        <f>X8+1</f>
        <v>16</v>
      </c>
      <c r="AE8" s="763"/>
      <c r="AF8" s="763"/>
      <c r="AG8" s="763"/>
      <c r="AH8" s="763"/>
      <c r="AI8" s="764"/>
      <c r="AJ8" s="712">
        <f>AD8+1</f>
        <v>17</v>
      </c>
      <c r="AK8" s="713"/>
      <c r="AL8" s="713"/>
      <c r="AM8" s="713"/>
      <c r="AN8" s="714"/>
    </row>
    <row r="9" spans="1:40" ht="63.95" customHeight="1" x14ac:dyDescent="0.25">
      <c r="A9" s="715"/>
      <c r="B9" s="716"/>
      <c r="C9" s="716"/>
      <c r="D9" s="716"/>
      <c r="E9" s="717"/>
      <c r="F9" s="802"/>
      <c r="G9" s="803"/>
      <c r="H9" s="803"/>
      <c r="I9" s="803"/>
      <c r="J9" s="803"/>
      <c r="K9" s="804"/>
      <c r="L9" s="710"/>
      <c r="M9" s="711"/>
      <c r="N9" s="711"/>
      <c r="O9" s="711"/>
      <c r="P9" s="711"/>
      <c r="Q9" s="724"/>
      <c r="R9" s="710"/>
      <c r="S9" s="711"/>
      <c r="T9" s="711"/>
      <c r="U9" s="711"/>
      <c r="V9" s="711"/>
      <c r="W9" s="724"/>
      <c r="X9" s="710"/>
      <c r="Y9" s="711"/>
      <c r="Z9" s="711"/>
      <c r="AA9" s="711"/>
      <c r="AB9" s="711"/>
      <c r="AC9" s="724"/>
      <c r="AD9" s="710"/>
      <c r="AE9" s="711"/>
      <c r="AF9" s="711"/>
      <c r="AG9" s="711"/>
      <c r="AH9" s="711"/>
      <c r="AI9" s="196"/>
      <c r="AJ9" s="715"/>
      <c r="AK9" s="716"/>
      <c r="AL9" s="716"/>
      <c r="AM9" s="716"/>
      <c r="AN9" s="717"/>
    </row>
    <row r="10" spans="1:40" ht="12.75" customHeight="1" x14ac:dyDescent="0.2">
      <c r="A10" s="712">
        <f>AJ8+1</f>
        <v>18</v>
      </c>
      <c r="B10" s="713"/>
      <c r="C10" s="713"/>
      <c r="D10" s="713"/>
      <c r="E10" s="714"/>
      <c r="F10" s="727">
        <f>A10+1</f>
        <v>19</v>
      </c>
      <c r="G10" s="730"/>
      <c r="H10" s="730"/>
      <c r="I10" s="730"/>
      <c r="J10" s="730"/>
      <c r="K10" s="731"/>
      <c r="L10" s="727">
        <f>F10+1</f>
        <v>20</v>
      </c>
      <c r="M10" s="763"/>
      <c r="N10" s="763"/>
      <c r="O10" s="763"/>
      <c r="P10" s="763"/>
      <c r="Q10" s="764"/>
      <c r="R10" s="727">
        <f>L10+1</f>
        <v>21</v>
      </c>
      <c r="S10" s="763"/>
      <c r="T10" s="763"/>
      <c r="U10" s="763"/>
      <c r="V10" s="763"/>
      <c r="W10" s="764"/>
      <c r="X10" s="727">
        <f>R10+1</f>
        <v>22</v>
      </c>
      <c r="Y10" s="763"/>
      <c r="Z10" s="763"/>
      <c r="AA10" s="763"/>
      <c r="AB10" s="763"/>
      <c r="AC10" s="764"/>
      <c r="AD10" s="727">
        <f>X10+1</f>
        <v>23</v>
      </c>
      <c r="AE10" s="763"/>
      <c r="AF10" s="763"/>
      <c r="AG10" s="763"/>
      <c r="AH10" s="763"/>
      <c r="AI10" s="764"/>
      <c r="AJ10" s="712">
        <f>AD10+1</f>
        <v>24</v>
      </c>
      <c r="AK10" s="713"/>
      <c r="AL10" s="713"/>
      <c r="AM10" s="713"/>
      <c r="AN10" s="714"/>
    </row>
    <row r="11" spans="1:40" ht="63.95"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t="s">
        <v>119</v>
      </c>
      <c r="AJ11" s="715"/>
      <c r="AK11" s="716"/>
      <c r="AL11" s="716"/>
      <c r="AM11" s="716"/>
      <c r="AN11" s="717"/>
    </row>
    <row r="12" spans="1:40" ht="12.75" customHeight="1" x14ac:dyDescent="0.2">
      <c r="A12" s="712">
        <f>AJ10+1</f>
        <v>25</v>
      </c>
      <c r="B12" s="713"/>
      <c r="C12" s="713"/>
      <c r="D12" s="713"/>
      <c r="E12" s="714"/>
      <c r="F12" s="727">
        <f>A12+1</f>
        <v>26</v>
      </c>
      <c r="G12" s="730"/>
      <c r="H12" s="730"/>
      <c r="I12" s="730"/>
      <c r="J12" s="730"/>
      <c r="K12" s="731"/>
      <c r="L12" s="727">
        <f>F12+1</f>
        <v>27</v>
      </c>
      <c r="M12" s="763"/>
      <c r="N12" s="763"/>
      <c r="O12" s="763"/>
      <c r="P12" s="763"/>
      <c r="Q12" s="764"/>
      <c r="R12" s="727">
        <f>L12+1</f>
        <v>28</v>
      </c>
      <c r="S12" s="763"/>
      <c r="T12" s="763"/>
      <c r="U12" s="763"/>
      <c r="V12" s="763"/>
      <c r="W12" s="764"/>
      <c r="X12" s="727">
        <f>R12+1</f>
        <v>29</v>
      </c>
      <c r="Y12" s="763"/>
      <c r="Z12" s="763"/>
      <c r="AA12" s="763"/>
      <c r="AB12" s="763"/>
      <c r="AC12" s="764"/>
      <c r="AD12" s="727">
        <f>X12+1</f>
        <v>30</v>
      </c>
      <c r="AE12" s="763"/>
      <c r="AF12" s="763"/>
      <c r="AG12" s="763"/>
      <c r="AH12" s="763"/>
      <c r="AI12" s="764"/>
      <c r="AJ12" s="712">
        <v>31</v>
      </c>
      <c r="AK12" s="713"/>
      <c r="AL12" s="713"/>
      <c r="AM12" s="713"/>
      <c r="AN12" s="714"/>
    </row>
    <row r="13" spans="1:40" ht="63.95" customHeight="1" x14ac:dyDescent="0.25">
      <c r="A13" s="715"/>
      <c r="B13" s="716"/>
      <c r="C13" s="716"/>
      <c r="D13" s="716"/>
      <c r="E13" s="717"/>
      <c r="F13" s="710"/>
      <c r="G13" s="711"/>
      <c r="H13" s="711"/>
      <c r="I13" s="711"/>
      <c r="J13" s="711"/>
      <c r="K13" s="724"/>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c r="AJ13" s="715"/>
      <c r="AK13" s="716"/>
      <c r="AL13" s="716"/>
      <c r="AM13" s="716"/>
      <c r="AN13" s="717"/>
    </row>
    <row r="14" spans="1:40" ht="12.75" hidden="1" customHeight="1" outlineLevel="2" x14ac:dyDescent="0.2">
      <c r="A14" s="749"/>
      <c r="B14" s="750"/>
      <c r="C14" s="750"/>
      <c r="D14" s="750"/>
      <c r="E14" s="751"/>
      <c r="F14" s="758"/>
      <c r="G14" s="759"/>
      <c r="H14" s="759"/>
      <c r="I14" s="759"/>
      <c r="J14" s="759"/>
      <c r="K14" s="760"/>
      <c r="L14" s="758"/>
      <c r="M14" s="759"/>
      <c r="N14" s="759"/>
      <c r="O14" s="759"/>
      <c r="P14" s="759"/>
      <c r="Q14" s="760"/>
      <c r="R14" s="758"/>
      <c r="S14" s="759"/>
      <c r="T14" s="759"/>
      <c r="U14" s="759"/>
      <c r="V14" s="759"/>
      <c r="W14" s="760"/>
      <c r="X14" s="758"/>
      <c r="Y14" s="759"/>
      <c r="Z14" s="759"/>
      <c r="AA14" s="759"/>
      <c r="AB14" s="759"/>
      <c r="AC14" s="760"/>
      <c r="AD14" s="758"/>
      <c r="AE14" s="759"/>
      <c r="AF14" s="759"/>
      <c r="AG14" s="759"/>
      <c r="AH14" s="759"/>
      <c r="AI14" s="760"/>
      <c r="AJ14" s="749"/>
      <c r="AK14" s="750"/>
      <c r="AL14" s="750"/>
      <c r="AM14" s="750"/>
      <c r="AN14" s="751"/>
    </row>
    <row r="15" spans="1:40" ht="54.95" hidden="1" customHeight="1" outlineLevel="2" x14ac:dyDescent="0.25">
      <c r="A15" s="752"/>
      <c r="B15" s="753"/>
      <c r="C15" s="753"/>
      <c r="D15" s="753"/>
      <c r="E15" s="754"/>
      <c r="F15" s="755"/>
      <c r="G15" s="756"/>
      <c r="H15" s="756"/>
      <c r="I15" s="756"/>
      <c r="J15" s="756"/>
      <c r="K15" s="757"/>
      <c r="L15" s="755"/>
      <c r="M15" s="756"/>
      <c r="N15" s="756"/>
      <c r="O15" s="756"/>
      <c r="P15" s="756"/>
      <c r="Q15" s="757"/>
      <c r="R15" s="755"/>
      <c r="S15" s="756"/>
      <c r="T15" s="756"/>
      <c r="U15" s="756"/>
      <c r="V15" s="756"/>
      <c r="W15" s="757"/>
      <c r="X15" s="755"/>
      <c r="Y15" s="756"/>
      <c r="Z15" s="756"/>
      <c r="AA15" s="756"/>
      <c r="AB15" s="756"/>
      <c r="AC15" s="757"/>
      <c r="AD15" s="755"/>
      <c r="AE15" s="756"/>
      <c r="AF15" s="756"/>
      <c r="AG15" s="756"/>
      <c r="AH15" s="756"/>
      <c r="AI15" s="148"/>
      <c r="AJ15" s="752"/>
      <c r="AK15" s="753"/>
      <c r="AL15" s="753"/>
      <c r="AM15" s="753"/>
      <c r="AN15" s="754"/>
    </row>
    <row r="16" spans="1:40" ht="12.75" customHeight="1"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16:C16"/>
    <mergeCell ref="AD9:AH9"/>
    <mergeCell ref="AD11:AH11"/>
    <mergeCell ref="AD13:AH13"/>
    <mergeCell ref="AD15:AH15"/>
    <mergeCell ref="X14:AC14"/>
    <mergeCell ref="AD14:AI14"/>
    <mergeCell ref="R14:W14"/>
    <mergeCell ref="F13:K13"/>
    <mergeCell ref="L13:Q13"/>
    <mergeCell ref="R13:W13"/>
    <mergeCell ref="X13:AC13"/>
    <mergeCell ref="F12:K12"/>
    <mergeCell ref="L12:Q12"/>
    <mergeCell ref="R12:W12"/>
    <mergeCell ref="X12:AC12"/>
    <mergeCell ref="AD12:AI12"/>
    <mergeCell ref="A13:E13"/>
    <mergeCell ref="A12:E12"/>
    <mergeCell ref="A15:E15"/>
    <mergeCell ref="F15:K15"/>
    <mergeCell ref="L15:Q15"/>
    <mergeCell ref="R15:W15"/>
    <mergeCell ref="X15:AC15"/>
    <mergeCell ref="AJ15:AN15"/>
    <mergeCell ref="A14:E14"/>
    <mergeCell ref="F14:K14"/>
    <mergeCell ref="L14:Q14"/>
    <mergeCell ref="AJ13:AN13"/>
    <mergeCell ref="F10:K10"/>
    <mergeCell ref="L10:Q10"/>
    <mergeCell ref="R10:W10"/>
    <mergeCell ref="X10:AC10"/>
    <mergeCell ref="AD10:AI10"/>
    <mergeCell ref="F11:K11"/>
    <mergeCell ref="L11:Q11"/>
    <mergeCell ref="AJ14:AN14"/>
    <mergeCell ref="R11:W11"/>
    <mergeCell ref="AJ8:AN8"/>
    <mergeCell ref="AJ9:AN9"/>
    <mergeCell ref="AJ10:AN10"/>
    <mergeCell ref="AJ11:AN11"/>
    <mergeCell ref="AD8:AI8"/>
    <mergeCell ref="X11:AC11"/>
    <mergeCell ref="AJ7:AN7"/>
    <mergeCell ref="AJ12:AN12"/>
    <mergeCell ref="A5:E5"/>
    <mergeCell ref="F6:K6"/>
    <mergeCell ref="L6:Q6"/>
    <mergeCell ref="F9:K9"/>
    <mergeCell ref="L9:Q9"/>
    <mergeCell ref="R9:W9"/>
    <mergeCell ref="X9:AC9"/>
    <mergeCell ref="F8:K8"/>
    <mergeCell ref="L8:Q8"/>
    <mergeCell ref="R8:W8"/>
    <mergeCell ref="X8:AC8"/>
    <mergeCell ref="AJ6:AN6"/>
    <mergeCell ref="F7:K7"/>
    <mergeCell ref="L7:Q7"/>
    <mergeCell ref="R7:W7"/>
    <mergeCell ref="R4:W4"/>
    <mergeCell ref="R5:W5"/>
    <mergeCell ref="AD4:AI4"/>
    <mergeCell ref="AD7:AH7"/>
    <mergeCell ref="X6:AC6"/>
    <mergeCell ref="R6:W6"/>
    <mergeCell ref="AD6:AI6"/>
    <mergeCell ref="X7:AC7"/>
    <mergeCell ref="AJ3:AN3"/>
    <mergeCell ref="Q1:X1"/>
    <mergeCell ref="Y1:AB1"/>
    <mergeCell ref="D1:E1"/>
    <mergeCell ref="R3:W3"/>
    <mergeCell ref="X3:AC3"/>
    <mergeCell ref="AD3:AI3"/>
    <mergeCell ref="F3:K3"/>
    <mergeCell ref="L3:Q3"/>
    <mergeCell ref="A3:E3"/>
    <mergeCell ref="V17:AC17"/>
    <mergeCell ref="V19:AC19"/>
    <mergeCell ref="AF17:AM17"/>
    <mergeCell ref="AF19:AM19"/>
    <mergeCell ref="B17:I17"/>
    <mergeCell ref="B19:I19"/>
    <mergeCell ref="L17:S17"/>
    <mergeCell ref="L19:S19"/>
    <mergeCell ref="F4:K4"/>
    <mergeCell ref="F5:K5"/>
    <mergeCell ref="L4:Q4"/>
    <mergeCell ref="A4:E4"/>
    <mergeCell ref="L5:Q5"/>
    <mergeCell ref="A6:E6"/>
    <mergeCell ref="A7:E7"/>
    <mergeCell ref="A8:E8"/>
    <mergeCell ref="A9:E9"/>
    <mergeCell ref="A10:E10"/>
    <mergeCell ref="A11:E11"/>
    <mergeCell ref="AJ4:AN4"/>
    <mergeCell ref="AJ5:AN5"/>
    <mergeCell ref="X4:AC4"/>
    <mergeCell ref="X5:AC5"/>
    <mergeCell ref="AD5:AH5"/>
  </mergeCells>
  <phoneticPr fontId="19" type="noConversion"/>
  <printOptions horizontalCentered="1"/>
  <pageMargins left="0.25" right="0.25" top="0.25" bottom="0.25" header="0" footer="0"/>
  <pageSetup scale="120" orientation="landscape" horizontalDpi="300" verticalDpi="3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N20"/>
  <sheetViews>
    <sheetView showGridLines="0" showZeros="0" showOutlineSymbols="0" workbookViewId="0">
      <selection activeCell="A16" sqref="A16:C16"/>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Master!A51</f>
        <v>NOVEMBER</v>
      </c>
      <c r="R1" s="740"/>
      <c r="S1" s="740"/>
      <c r="T1" s="740"/>
      <c r="U1" s="740"/>
      <c r="V1" s="740"/>
      <c r="W1" s="740"/>
      <c r="X1" s="740"/>
      <c r="Y1" s="740">
        <v>2015</v>
      </c>
      <c r="Z1" s="740"/>
      <c r="AA1" s="740"/>
      <c r="AB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v>1</v>
      </c>
      <c r="B4" s="713"/>
      <c r="C4" s="713"/>
      <c r="D4" s="713"/>
      <c r="E4" s="714"/>
      <c r="F4" s="727">
        <v>2</v>
      </c>
      <c r="G4" s="763"/>
      <c r="H4" s="763"/>
      <c r="I4" s="763"/>
      <c r="J4" s="763"/>
      <c r="K4" s="764"/>
      <c r="L4" s="727">
        <v>3</v>
      </c>
      <c r="M4" s="763"/>
      <c r="N4" s="763"/>
      <c r="O4" s="763"/>
      <c r="P4" s="763"/>
      <c r="Q4" s="764"/>
      <c r="R4" s="727">
        <v>4</v>
      </c>
      <c r="S4" s="763"/>
      <c r="T4" s="763"/>
      <c r="U4" s="763"/>
      <c r="V4" s="763"/>
      <c r="W4" s="764"/>
      <c r="X4" s="727">
        <v>5</v>
      </c>
      <c r="Y4" s="763"/>
      <c r="Z4" s="763"/>
      <c r="AA4" s="763"/>
      <c r="AB4" s="763"/>
      <c r="AC4" s="764"/>
      <c r="AD4" s="727">
        <v>6</v>
      </c>
      <c r="AE4" s="763"/>
      <c r="AF4" s="763"/>
      <c r="AG4" s="763"/>
      <c r="AH4" s="763"/>
      <c r="AI4" s="764"/>
      <c r="AJ4" s="712">
        <v>7</v>
      </c>
      <c r="AK4" s="713"/>
      <c r="AL4" s="713"/>
      <c r="AM4" s="713"/>
      <c r="AN4" s="714"/>
    </row>
    <row r="5" spans="1:40" ht="65.099999999999994"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7" t="s">
        <v>119</v>
      </c>
      <c r="AJ5" s="715"/>
      <c r="AK5" s="716"/>
      <c r="AL5" s="716"/>
      <c r="AM5" s="716"/>
      <c r="AN5" s="717"/>
    </row>
    <row r="6" spans="1:40" ht="12.75" customHeight="1" x14ac:dyDescent="0.2">
      <c r="A6" s="712">
        <f>AJ4+1</f>
        <v>8</v>
      </c>
      <c r="B6" s="713"/>
      <c r="C6" s="713"/>
      <c r="D6" s="713"/>
      <c r="E6" s="714"/>
      <c r="F6" s="727">
        <f>A6+1</f>
        <v>9</v>
      </c>
      <c r="G6" s="763"/>
      <c r="H6" s="763"/>
      <c r="I6" s="763"/>
      <c r="J6" s="763"/>
      <c r="K6" s="764"/>
      <c r="L6" s="727">
        <f>F6+1</f>
        <v>10</v>
      </c>
      <c r="M6" s="763"/>
      <c r="N6" s="763"/>
      <c r="O6" s="763"/>
      <c r="P6" s="763"/>
      <c r="Q6" s="764"/>
      <c r="R6" s="743">
        <f>L6+1</f>
        <v>11</v>
      </c>
      <c r="S6" s="765"/>
      <c r="T6" s="765"/>
      <c r="U6" s="765"/>
      <c r="V6" s="765"/>
      <c r="W6" s="766"/>
      <c r="X6" s="727">
        <f>R6+1</f>
        <v>12</v>
      </c>
      <c r="Y6" s="728"/>
      <c r="Z6" s="728"/>
      <c r="AA6" s="728"/>
      <c r="AB6" s="728"/>
      <c r="AC6" s="729"/>
      <c r="AD6" s="727">
        <f>X6+1</f>
        <v>13</v>
      </c>
      <c r="AE6" s="728"/>
      <c r="AF6" s="728"/>
      <c r="AG6" s="728"/>
      <c r="AH6" s="728"/>
      <c r="AI6" s="729"/>
      <c r="AJ6" s="712">
        <f>AD6+1</f>
        <v>14</v>
      </c>
      <c r="AK6" s="713"/>
      <c r="AL6" s="713"/>
      <c r="AM6" s="713"/>
      <c r="AN6" s="714"/>
    </row>
    <row r="7" spans="1:40" ht="65.099999999999994" customHeight="1" x14ac:dyDescent="0.25">
      <c r="A7" s="715"/>
      <c r="B7" s="716"/>
      <c r="C7" s="716"/>
      <c r="D7" s="716"/>
      <c r="E7" s="717"/>
      <c r="F7" s="710"/>
      <c r="G7" s="711"/>
      <c r="H7" s="711"/>
      <c r="I7" s="711"/>
      <c r="J7" s="711"/>
      <c r="K7" s="724"/>
      <c r="L7" s="710"/>
      <c r="M7" s="711"/>
      <c r="N7" s="711"/>
      <c r="O7" s="711"/>
      <c r="P7" s="711"/>
      <c r="Q7" s="724"/>
      <c r="R7" s="746"/>
      <c r="S7" s="747"/>
      <c r="T7" s="747"/>
      <c r="U7" s="747"/>
      <c r="V7" s="747"/>
      <c r="W7" s="748"/>
      <c r="X7" s="710"/>
      <c r="Y7" s="725"/>
      <c r="Z7" s="725"/>
      <c r="AA7" s="725"/>
      <c r="AB7" s="725"/>
      <c r="AC7" s="726"/>
      <c r="AD7" s="710"/>
      <c r="AE7" s="725"/>
      <c r="AF7" s="725"/>
      <c r="AG7" s="725"/>
      <c r="AH7" s="725"/>
      <c r="AI7" s="197"/>
      <c r="AJ7" s="715"/>
      <c r="AK7" s="716"/>
      <c r="AL7" s="716"/>
      <c r="AM7" s="716"/>
      <c r="AN7" s="717"/>
    </row>
    <row r="8" spans="1:40" ht="12.75" customHeight="1" x14ac:dyDescent="0.2">
      <c r="A8" s="712">
        <f>AJ6+1</f>
        <v>15</v>
      </c>
      <c r="B8" s="713"/>
      <c r="C8" s="713"/>
      <c r="D8" s="713"/>
      <c r="E8" s="714"/>
      <c r="F8" s="718">
        <f>A8+1</f>
        <v>16</v>
      </c>
      <c r="G8" s="719"/>
      <c r="H8" s="719"/>
      <c r="I8" s="719"/>
      <c r="J8" s="719"/>
      <c r="K8" s="720"/>
      <c r="L8" s="727">
        <f>F8+1</f>
        <v>17</v>
      </c>
      <c r="M8" s="728"/>
      <c r="N8" s="728"/>
      <c r="O8" s="728"/>
      <c r="P8" s="728"/>
      <c r="Q8" s="729"/>
      <c r="R8" s="727">
        <f>L8+1</f>
        <v>18</v>
      </c>
      <c r="S8" s="728"/>
      <c r="T8" s="728"/>
      <c r="U8" s="728"/>
      <c r="V8" s="728"/>
      <c r="W8" s="729"/>
      <c r="X8" s="727">
        <f>R8+1</f>
        <v>19</v>
      </c>
      <c r="Y8" s="728"/>
      <c r="Z8" s="728"/>
      <c r="AA8" s="728"/>
      <c r="AB8" s="728"/>
      <c r="AC8" s="729"/>
      <c r="AD8" s="727">
        <f>X8+1</f>
        <v>20</v>
      </c>
      <c r="AE8" s="728"/>
      <c r="AF8" s="728"/>
      <c r="AG8" s="728"/>
      <c r="AH8" s="728"/>
      <c r="AI8" s="729"/>
      <c r="AJ8" s="712">
        <f>AD8+1</f>
        <v>21</v>
      </c>
      <c r="AK8" s="713"/>
      <c r="AL8" s="713"/>
      <c r="AM8" s="713"/>
      <c r="AN8" s="714"/>
    </row>
    <row r="9" spans="1:40" ht="65.099999999999994" customHeight="1" x14ac:dyDescent="0.25">
      <c r="A9" s="715"/>
      <c r="B9" s="716"/>
      <c r="C9" s="716"/>
      <c r="D9" s="716"/>
      <c r="E9" s="717"/>
      <c r="F9" s="732"/>
      <c r="G9" s="733"/>
      <c r="H9" s="733"/>
      <c r="I9" s="733"/>
      <c r="J9" s="733"/>
      <c r="K9" s="734"/>
      <c r="L9" s="710"/>
      <c r="M9" s="725"/>
      <c r="N9" s="725"/>
      <c r="O9" s="725"/>
      <c r="P9" s="725"/>
      <c r="Q9" s="726"/>
      <c r="R9" s="710"/>
      <c r="S9" s="711"/>
      <c r="T9" s="711"/>
      <c r="U9" s="711"/>
      <c r="V9" s="711"/>
      <c r="W9" s="724"/>
      <c r="X9" s="710"/>
      <c r="Y9" s="711"/>
      <c r="Z9" s="711"/>
      <c r="AA9" s="711"/>
      <c r="AB9" s="711"/>
      <c r="AC9" s="724"/>
      <c r="AD9" s="710"/>
      <c r="AE9" s="711"/>
      <c r="AF9" s="711"/>
      <c r="AG9" s="711"/>
      <c r="AH9" s="711"/>
      <c r="AI9" s="196" t="s">
        <v>119</v>
      </c>
      <c r="AJ9" s="715"/>
      <c r="AK9" s="716"/>
      <c r="AL9" s="716"/>
      <c r="AM9" s="716"/>
      <c r="AN9" s="717"/>
    </row>
    <row r="10" spans="1:40" ht="12.75" customHeight="1" x14ac:dyDescent="0.2">
      <c r="A10" s="712">
        <f>AJ8+1</f>
        <v>22</v>
      </c>
      <c r="B10" s="713"/>
      <c r="C10" s="713"/>
      <c r="D10" s="713"/>
      <c r="E10" s="714"/>
      <c r="F10" s="727">
        <f>A10+1</f>
        <v>23</v>
      </c>
      <c r="G10" s="763"/>
      <c r="H10" s="763"/>
      <c r="I10" s="763"/>
      <c r="J10" s="763"/>
      <c r="K10" s="764"/>
      <c r="L10" s="727">
        <f>F10+1</f>
        <v>24</v>
      </c>
      <c r="M10" s="763"/>
      <c r="N10" s="763"/>
      <c r="O10" s="763"/>
      <c r="P10" s="763"/>
      <c r="Q10" s="764"/>
      <c r="R10" s="727">
        <f>L10+1</f>
        <v>25</v>
      </c>
      <c r="S10" s="728"/>
      <c r="T10" s="728"/>
      <c r="U10" s="728"/>
      <c r="V10" s="728"/>
      <c r="W10" s="729"/>
      <c r="X10" s="727">
        <f>R10+1</f>
        <v>26</v>
      </c>
      <c r="Y10" s="728"/>
      <c r="Z10" s="728"/>
      <c r="AA10" s="728"/>
      <c r="AB10" s="728"/>
      <c r="AC10" s="729"/>
      <c r="AD10" s="727">
        <f>X10+1</f>
        <v>27</v>
      </c>
      <c r="AE10" s="728"/>
      <c r="AF10" s="728"/>
      <c r="AG10" s="728"/>
      <c r="AH10" s="728"/>
      <c r="AI10" s="729"/>
      <c r="AJ10" s="712">
        <f>AD10+1</f>
        <v>28</v>
      </c>
      <c r="AK10" s="713"/>
      <c r="AL10" s="713"/>
      <c r="AM10" s="713"/>
      <c r="AN10" s="714"/>
    </row>
    <row r="11" spans="1:40" ht="65.099999999999994"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11"/>
      <c r="Z11" s="711"/>
      <c r="AA11" s="711"/>
      <c r="AB11" s="711"/>
      <c r="AC11" s="724"/>
      <c r="AD11" s="710"/>
      <c r="AE11" s="711"/>
      <c r="AF11" s="711"/>
      <c r="AG11" s="711"/>
      <c r="AH11" s="711"/>
      <c r="AI11" s="196"/>
      <c r="AJ11" s="715"/>
      <c r="AK11" s="716"/>
      <c r="AL11" s="716"/>
      <c r="AM11" s="716"/>
      <c r="AN11" s="717"/>
    </row>
    <row r="12" spans="1:40" ht="12.75" customHeight="1" x14ac:dyDescent="0.2">
      <c r="A12" s="712">
        <f>AJ10+1</f>
        <v>29</v>
      </c>
      <c r="B12" s="713"/>
      <c r="C12" s="713"/>
      <c r="D12" s="713"/>
      <c r="E12" s="714"/>
      <c r="F12" s="727">
        <f>A12+1</f>
        <v>30</v>
      </c>
      <c r="G12" s="763"/>
      <c r="H12" s="763"/>
      <c r="I12" s="763"/>
      <c r="J12" s="763"/>
      <c r="K12" s="764"/>
      <c r="L12" s="727"/>
      <c r="M12" s="763"/>
      <c r="N12" s="763"/>
      <c r="O12" s="763"/>
      <c r="P12" s="763"/>
      <c r="Q12" s="764"/>
      <c r="R12" s="727"/>
      <c r="S12" s="728"/>
      <c r="T12" s="728"/>
      <c r="U12" s="728"/>
      <c r="V12" s="728"/>
      <c r="W12" s="729"/>
      <c r="X12" s="727"/>
      <c r="Y12" s="728"/>
      <c r="Z12" s="728"/>
      <c r="AA12" s="728"/>
      <c r="AB12" s="728"/>
      <c r="AC12" s="729"/>
      <c r="AD12" s="727"/>
      <c r="AE12" s="728"/>
      <c r="AF12" s="728"/>
      <c r="AG12" s="728"/>
      <c r="AH12" s="728"/>
      <c r="AI12" s="729"/>
      <c r="AJ12" s="712"/>
      <c r="AK12" s="713"/>
      <c r="AL12" s="713"/>
      <c r="AM12" s="713"/>
      <c r="AN12" s="714"/>
    </row>
    <row r="13" spans="1:40" ht="65.099999999999994" customHeight="1" x14ac:dyDescent="0.25">
      <c r="A13" s="715"/>
      <c r="B13" s="716"/>
      <c r="C13" s="716"/>
      <c r="D13" s="716"/>
      <c r="E13" s="717"/>
      <c r="F13" s="710"/>
      <c r="G13" s="711"/>
      <c r="H13" s="711"/>
      <c r="I13" s="711"/>
      <c r="J13" s="711"/>
      <c r="K13" s="724"/>
      <c r="L13" s="710"/>
      <c r="M13" s="711"/>
      <c r="N13" s="711"/>
      <c r="O13" s="711"/>
      <c r="P13" s="711"/>
      <c r="Q13" s="724"/>
      <c r="R13" s="710"/>
      <c r="S13" s="711"/>
      <c r="T13" s="711"/>
      <c r="U13" s="711"/>
      <c r="V13" s="711"/>
      <c r="W13" s="724"/>
      <c r="X13" s="710"/>
      <c r="Y13" s="711"/>
      <c r="Z13" s="711"/>
      <c r="AA13" s="711"/>
      <c r="AB13" s="711"/>
      <c r="AC13" s="724"/>
      <c r="AD13" s="710"/>
      <c r="AE13" s="711"/>
      <c r="AF13" s="711"/>
      <c r="AG13" s="711"/>
      <c r="AH13" s="711"/>
      <c r="AI13" s="196"/>
      <c r="AJ13" s="715"/>
      <c r="AK13" s="716"/>
      <c r="AL13" s="716"/>
      <c r="AM13" s="716"/>
      <c r="AN13" s="717"/>
    </row>
    <row r="14" spans="1:40" ht="12.75" hidden="1" customHeight="1" outlineLevel="1" x14ac:dyDescent="0.2">
      <c r="A14" s="749">
        <f>Master2!AB45</f>
        <v>0</v>
      </c>
      <c r="B14" s="750"/>
      <c r="C14" s="750"/>
      <c r="D14" s="750"/>
      <c r="E14" s="751"/>
      <c r="F14" s="758">
        <f>Master2!AC45</f>
        <v>0</v>
      </c>
      <c r="G14" s="759"/>
      <c r="H14" s="759"/>
      <c r="I14" s="759"/>
      <c r="J14" s="759"/>
      <c r="K14" s="760"/>
      <c r="L14" s="758">
        <f>Master2!AD45</f>
        <v>0</v>
      </c>
      <c r="M14" s="759"/>
      <c r="N14" s="759"/>
      <c r="O14" s="759"/>
      <c r="P14" s="759"/>
      <c r="Q14" s="760"/>
      <c r="R14" s="758">
        <f>Master2!AE45</f>
        <v>0</v>
      </c>
      <c r="S14" s="759"/>
      <c r="T14" s="759"/>
      <c r="U14" s="759"/>
      <c r="V14" s="759"/>
      <c r="W14" s="760"/>
      <c r="X14" s="758">
        <f>Master2!AF45</f>
        <v>0</v>
      </c>
      <c r="Y14" s="759"/>
      <c r="Z14" s="759"/>
      <c r="AA14" s="759"/>
      <c r="AB14" s="759"/>
      <c r="AC14" s="760"/>
      <c r="AD14" s="758">
        <f>Master2!AG45</f>
        <v>0</v>
      </c>
      <c r="AE14" s="759"/>
      <c r="AF14" s="759"/>
      <c r="AG14" s="759"/>
      <c r="AH14" s="759"/>
      <c r="AI14" s="760"/>
      <c r="AJ14" s="749">
        <f>Master2!AI45</f>
        <v>0</v>
      </c>
      <c r="AK14" s="750"/>
      <c r="AL14" s="750"/>
      <c r="AM14" s="750"/>
      <c r="AN14" s="751"/>
    </row>
    <row r="15" spans="1:40" ht="54.95" hidden="1" customHeight="1" outlineLevel="1" x14ac:dyDescent="0.2">
      <c r="A15" s="808"/>
      <c r="B15" s="809"/>
      <c r="C15" s="809"/>
      <c r="D15" s="809"/>
      <c r="E15" s="810"/>
      <c r="F15" s="811"/>
      <c r="G15" s="812"/>
      <c r="H15" s="812"/>
      <c r="I15" s="812"/>
      <c r="J15" s="812"/>
      <c r="K15" s="813"/>
      <c r="L15" s="811"/>
      <c r="M15" s="812"/>
      <c r="N15" s="812"/>
      <c r="O15" s="812"/>
      <c r="P15" s="812"/>
      <c r="Q15" s="813"/>
      <c r="R15" s="811"/>
      <c r="S15" s="812"/>
      <c r="T15" s="812"/>
      <c r="U15" s="812"/>
      <c r="V15" s="812"/>
      <c r="W15" s="813"/>
      <c r="X15" s="811"/>
      <c r="Y15" s="812"/>
      <c r="Z15" s="812"/>
      <c r="AA15" s="812"/>
      <c r="AB15" s="812"/>
      <c r="AC15" s="813"/>
      <c r="AD15" s="811"/>
      <c r="AE15" s="812"/>
      <c r="AF15" s="812"/>
      <c r="AG15" s="812"/>
      <c r="AH15" s="812"/>
      <c r="AI15" s="813"/>
      <c r="AJ15" s="808"/>
      <c r="AK15" s="809"/>
      <c r="AL15" s="809"/>
      <c r="AM15" s="809"/>
      <c r="AN15" s="810"/>
    </row>
    <row r="16" spans="1:40" collapsed="1" x14ac:dyDescent="0.2">
      <c r="A16" s="761" t="s">
        <v>169</v>
      </c>
      <c r="B16" s="762"/>
      <c r="C16" s="76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3">
    <mergeCell ref="AD7:AH7"/>
    <mergeCell ref="AD9:AH9"/>
    <mergeCell ref="AD11:AH11"/>
    <mergeCell ref="AD13:AH13"/>
    <mergeCell ref="A12:E12"/>
    <mergeCell ref="A13:E13"/>
    <mergeCell ref="AD8:AI8"/>
    <mergeCell ref="L9:Q9"/>
    <mergeCell ref="R9:W9"/>
    <mergeCell ref="A7:E7"/>
    <mergeCell ref="A8:E8"/>
    <mergeCell ref="A9:E9"/>
    <mergeCell ref="X13:AC13"/>
    <mergeCell ref="AJ3:AN3"/>
    <mergeCell ref="Q1:X1"/>
    <mergeCell ref="Y1:AB1"/>
    <mergeCell ref="D1:E1"/>
    <mergeCell ref="R3:W3"/>
    <mergeCell ref="X3:AC3"/>
    <mergeCell ref="AD3:AI3"/>
    <mergeCell ref="F3:K3"/>
    <mergeCell ref="L3:Q3"/>
    <mergeCell ref="A3:E3"/>
    <mergeCell ref="AD4:AI4"/>
    <mergeCell ref="AD5:AH5"/>
    <mergeCell ref="A5:E5"/>
    <mergeCell ref="F4:K4"/>
    <mergeCell ref="F5:K5"/>
    <mergeCell ref="L4:Q4"/>
    <mergeCell ref="A4:E4"/>
    <mergeCell ref="L5:Q5"/>
    <mergeCell ref="A6:E6"/>
    <mergeCell ref="AJ4:AN4"/>
    <mergeCell ref="AJ5:AN5"/>
    <mergeCell ref="X4:AC4"/>
    <mergeCell ref="X5:AC5"/>
    <mergeCell ref="R4:W4"/>
    <mergeCell ref="R5:W5"/>
    <mergeCell ref="A10:E10"/>
    <mergeCell ref="A11:E11"/>
    <mergeCell ref="X11:AC11"/>
    <mergeCell ref="F8:K8"/>
    <mergeCell ref="L8:Q8"/>
    <mergeCell ref="R8:W8"/>
    <mergeCell ref="X8:AC8"/>
    <mergeCell ref="F9:K9"/>
    <mergeCell ref="F7:K7"/>
    <mergeCell ref="L7:Q7"/>
    <mergeCell ref="R7:W7"/>
    <mergeCell ref="X7:AC7"/>
    <mergeCell ref="AJ7:AN7"/>
    <mergeCell ref="F6:K6"/>
    <mergeCell ref="L6:Q6"/>
    <mergeCell ref="R6:W6"/>
    <mergeCell ref="X6:AC6"/>
    <mergeCell ref="X9:AC9"/>
    <mergeCell ref="AJ8:AN8"/>
    <mergeCell ref="AJ9:AN9"/>
    <mergeCell ref="AJ10:AN10"/>
    <mergeCell ref="AD6:AI6"/>
    <mergeCell ref="AJ6:AN6"/>
    <mergeCell ref="AJ13:AN13"/>
    <mergeCell ref="F10:K10"/>
    <mergeCell ref="L10:Q10"/>
    <mergeCell ref="R10:W10"/>
    <mergeCell ref="X10:AC10"/>
    <mergeCell ref="AD10:AI10"/>
    <mergeCell ref="F11:K11"/>
    <mergeCell ref="L11:Q11"/>
    <mergeCell ref="R11:W11"/>
    <mergeCell ref="F12:K12"/>
    <mergeCell ref="L12:Q12"/>
    <mergeCell ref="R12:W12"/>
    <mergeCell ref="AJ11:AN11"/>
    <mergeCell ref="AJ12:AN12"/>
    <mergeCell ref="X12:AC12"/>
    <mergeCell ref="AD12:AI12"/>
    <mergeCell ref="F13:K13"/>
    <mergeCell ref="L13:Q13"/>
    <mergeCell ref="R13:W13"/>
    <mergeCell ref="V19:AC19"/>
    <mergeCell ref="AF17:AM17"/>
    <mergeCell ref="AF19:AM19"/>
    <mergeCell ref="B17:I17"/>
    <mergeCell ref="B19:I19"/>
    <mergeCell ref="L17:S17"/>
    <mergeCell ref="L19:S19"/>
    <mergeCell ref="AJ14:AN14"/>
    <mergeCell ref="A15:E15"/>
    <mergeCell ref="F15:K15"/>
    <mergeCell ref="L15:Q15"/>
    <mergeCell ref="R15:W15"/>
    <mergeCell ref="X15:AC15"/>
    <mergeCell ref="AD15:AI15"/>
    <mergeCell ref="AJ15:AN15"/>
    <mergeCell ref="V17:AC17"/>
    <mergeCell ref="A16:C16"/>
    <mergeCell ref="A14:E14"/>
    <mergeCell ref="F14:K14"/>
    <mergeCell ref="L14:Q14"/>
    <mergeCell ref="R14:W14"/>
    <mergeCell ref="X14:AC14"/>
    <mergeCell ref="AD14:AI14"/>
  </mergeCells>
  <phoneticPr fontId="19" type="noConversion"/>
  <printOptions horizontalCentered="1"/>
  <pageMargins left="0.25" right="0.25" top="0.25" bottom="0.25" header="0" footer="0"/>
  <pageSetup scale="123" orientation="landscape" horizontalDpi="300" verticalDpi="3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outlinePr showOutlineSymbols="0"/>
  </sheetPr>
  <dimension ref="A1:AN20"/>
  <sheetViews>
    <sheetView showGridLines="0" showZeros="0" showOutlineSymbols="0" zoomScaleNormal="100" workbookViewId="0">
      <selection activeCell="A16" sqref="A16:C16"/>
    </sheetView>
  </sheetViews>
  <sheetFormatPr defaultColWidth="2.7109375" defaultRowHeight="12.75" outlineLevelRow="1" x14ac:dyDescent="0.2"/>
  <cols>
    <col min="1" max="16384" width="2.7109375" style="8"/>
  </cols>
  <sheetData>
    <row r="1" spans="1:40" ht="30" customHeight="1" x14ac:dyDescent="0.45">
      <c r="A1" s="1"/>
      <c r="B1" s="1"/>
      <c r="C1" s="111" t="e">
        <f>#REF!</f>
        <v>#REF!</v>
      </c>
      <c r="D1" s="738"/>
      <c r="E1" s="739"/>
      <c r="Q1" s="740" t="str">
        <f>Master!J51</f>
        <v>DECEMBER</v>
      </c>
      <c r="R1" s="740"/>
      <c r="S1" s="740"/>
      <c r="T1" s="740"/>
      <c r="U1" s="740"/>
      <c r="V1" s="740"/>
      <c r="W1" s="740"/>
      <c r="X1" s="740"/>
      <c r="Y1" s="740">
        <v>2015</v>
      </c>
      <c r="Z1" s="740"/>
      <c r="AA1" s="740"/>
      <c r="AB1" s="740"/>
    </row>
    <row r="2" spans="1:40" ht="6" customHeight="1" x14ac:dyDescent="0.4">
      <c r="A2" s="1"/>
      <c r="B2" s="1"/>
      <c r="C2" s="111"/>
      <c r="D2" s="128"/>
      <c r="E2" s="114"/>
    </row>
    <row r="3" spans="1:40" ht="18" customHeight="1" x14ac:dyDescent="0.2">
      <c r="A3" s="735" t="s">
        <v>54</v>
      </c>
      <c r="B3" s="736"/>
      <c r="C3" s="736"/>
      <c r="D3" s="736"/>
      <c r="E3" s="737"/>
      <c r="F3" s="735" t="s">
        <v>55</v>
      </c>
      <c r="G3" s="736"/>
      <c r="H3" s="736"/>
      <c r="I3" s="736"/>
      <c r="J3" s="736"/>
      <c r="K3" s="737"/>
      <c r="L3" s="735" t="s">
        <v>56</v>
      </c>
      <c r="M3" s="736"/>
      <c r="N3" s="736"/>
      <c r="O3" s="736"/>
      <c r="P3" s="736"/>
      <c r="Q3" s="737"/>
      <c r="R3" s="735" t="s">
        <v>57</v>
      </c>
      <c r="S3" s="736"/>
      <c r="T3" s="736"/>
      <c r="U3" s="736"/>
      <c r="V3" s="736"/>
      <c r="W3" s="737"/>
      <c r="X3" s="735" t="s">
        <v>58</v>
      </c>
      <c r="Y3" s="736"/>
      <c r="Z3" s="736"/>
      <c r="AA3" s="736"/>
      <c r="AB3" s="736"/>
      <c r="AC3" s="737"/>
      <c r="AD3" s="735" t="s">
        <v>59</v>
      </c>
      <c r="AE3" s="736"/>
      <c r="AF3" s="736"/>
      <c r="AG3" s="736"/>
      <c r="AH3" s="736"/>
      <c r="AI3" s="737"/>
      <c r="AJ3" s="735" t="s">
        <v>60</v>
      </c>
      <c r="AK3" s="736"/>
      <c r="AL3" s="736"/>
      <c r="AM3" s="736"/>
      <c r="AN3" s="737"/>
    </row>
    <row r="4" spans="1:40" ht="12.75" customHeight="1" x14ac:dyDescent="0.2">
      <c r="A4" s="712"/>
      <c r="B4" s="713"/>
      <c r="C4" s="713"/>
      <c r="D4" s="713"/>
      <c r="E4" s="714"/>
      <c r="F4" s="727"/>
      <c r="G4" s="763"/>
      <c r="H4" s="763"/>
      <c r="I4" s="763"/>
      <c r="J4" s="763"/>
      <c r="K4" s="764"/>
      <c r="L4" s="727">
        <f>F4+1</f>
        <v>1</v>
      </c>
      <c r="M4" s="763"/>
      <c r="N4" s="763"/>
      <c r="O4" s="763"/>
      <c r="P4" s="763"/>
      <c r="Q4" s="764"/>
      <c r="R4" s="727">
        <f>L4+1</f>
        <v>2</v>
      </c>
      <c r="S4" s="763"/>
      <c r="T4" s="763"/>
      <c r="U4" s="763"/>
      <c r="V4" s="763"/>
      <c r="W4" s="764"/>
      <c r="X4" s="727">
        <f>R4+1</f>
        <v>3</v>
      </c>
      <c r="Y4" s="763"/>
      <c r="Z4" s="763"/>
      <c r="AA4" s="763"/>
      <c r="AB4" s="763"/>
      <c r="AC4" s="764"/>
      <c r="AD4" s="727">
        <f>X4+1</f>
        <v>4</v>
      </c>
      <c r="AE4" s="763"/>
      <c r="AF4" s="763"/>
      <c r="AG4" s="763"/>
      <c r="AH4" s="763"/>
      <c r="AI4" s="764"/>
      <c r="AJ4" s="712">
        <f>AD4+1</f>
        <v>5</v>
      </c>
      <c r="AK4" s="713"/>
      <c r="AL4" s="713"/>
      <c r="AM4" s="713"/>
      <c r="AN4" s="714"/>
    </row>
    <row r="5" spans="1:40" ht="54.95" customHeight="1" x14ac:dyDescent="0.25">
      <c r="A5" s="715"/>
      <c r="B5" s="716"/>
      <c r="C5" s="716"/>
      <c r="D5" s="716"/>
      <c r="E5" s="717"/>
      <c r="F5" s="710"/>
      <c r="G5" s="711"/>
      <c r="H5" s="711"/>
      <c r="I5" s="711"/>
      <c r="J5" s="711"/>
      <c r="K5" s="724"/>
      <c r="L5" s="710"/>
      <c r="M5" s="711"/>
      <c r="N5" s="711"/>
      <c r="O5" s="711"/>
      <c r="P5" s="711"/>
      <c r="Q5" s="724"/>
      <c r="R5" s="710"/>
      <c r="S5" s="711"/>
      <c r="T5" s="711"/>
      <c r="U5" s="711"/>
      <c r="V5" s="711"/>
      <c r="W5" s="724"/>
      <c r="X5" s="710"/>
      <c r="Y5" s="711"/>
      <c r="Z5" s="711"/>
      <c r="AA5" s="711"/>
      <c r="AB5" s="711"/>
      <c r="AC5" s="724"/>
      <c r="AD5" s="710"/>
      <c r="AE5" s="711"/>
      <c r="AF5" s="711"/>
      <c r="AG5" s="711"/>
      <c r="AH5" s="711"/>
      <c r="AI5" s="196" t="s">
        <v>119</v>
      </c>
      <c r="AJ5" s="715"/>
      <c r="AK5" s="716"/>
      <c r="AL5" s="716"/>
      <c r="AM5" s="716"/>
      <c r="AN5" s="717"/>
    </row>
    <row r="6" spans="1:40" ht="12.75" customHeight="1" x14ac:dyDescent="0.2">
      <c r="A6" s="712">
        <f>AJ4+1</f>
        <v>6</v>
      </c>
      <c r="B6" s="713"/>
      <c r="C6" s="713"/>
      <c r="D6" s="713"/>
      <c r="E6" s="714"/>
      <c r="F6" s="727">
        <f>A6+1</f>
        <v>7</v>
      </c>
      <c r="G6" s="763"/>
      <c r="H6" s="763"/>
      <c r="I6" s="763"/>
      <c r="J6" s="763"/>
      <c r="K6" s="764"/>
      <c r="L6" s="727">
        <f>F6+1</f>
        <v>8</v>
      </c>
      <c r="M6" s="763"/>
      <c r="N6" s="763"/>
      <c r="O6" s="763"/>
      <c r="P6" s="763"/>
      <c r="Q6" s="764"/>
      <c r="R6" s="727">
        <f>L6+1</f>
        <v>9</v>
      </c>
      <c r="S6" s="763"/>
      <c r="T6" s="763"/>
      <c r="U6" s="763"/>
      <c r="V6" s="763"/>
      <c r="W6" s="764"/>
      <c r="X6" s="727">
        <f>R6+1</f>
        <v>10</v>
      </c>
      <c r="Y6" s="763"/>
      <c r="Z6" s="763"/>
      <c r="AA6" s="763"/>
      <c r="AB6" s="763"/>
      <c r="AC6" s="764"/>
      <c r="AD6" s="727">
        <f>X6+1</f>
        <v>11</v>
      </c>
      <c r="AE6" s="763"/>
      <c r="AF6" s="763"/>
      <c r="AG6" s="763"/>
      <c r="AH6" s="763"/>
      <c r="AI6" s="764"/>
      <c r="AJ6" s="712">
        <f>AD6+1</f>
        <v>12</v>
      </c>
      <c r="AK6" s="713"/>
      <c r="AL6" s="713"/>
      <c r="AM6" s="713"/>
      <c r="AN6" s="714"/>
    </row>
    <row r="7" spans="1:40" ht="54.95" customHeight="1" x14ac:dyDescent="0.25">
      <c r="A7" s="715"/>
      <c r="B7" s="716"/>
      <c r="C7" s="716"/>
      <c r="D7" s="716"/>
      <c r="E7" s="717"/>
      <c r="F7" s="710"/>
      <c r="G7" s="711"/>
      <c r="H7" s="711"/>
      <c r="I7" s="711"/>
      <c r="J7" s="711"/>
      <c r="K7" s="724"/>
      <c r="L7" s="710"/>
      <c r="M7" s="711"/>
      <c r="N7" s="711"/>
      <c r="O7" s="711"/>
      <c r="P7" s="711"/>
      <c r="Q7" s="724"/>
      <c r="R7" s="710"/>
      <c r="S7" s="711"/>
      <c r="T7" s="711"/>
      <c r="U7" s="711"/>
      <c r="V7" s="711"/>
      <c r="W7" s="724"/>
      <c r="X7" s="710"/>
      <c r="Y7" s="711"/>
      <c r="Z7" s="711"/>
      <c r="AA7" s="711"/>
      <c r="AB7" s="711"/>
      <c r="AC7" s="724"/>
      <c r="AD7" s="710"/>
      <c r="AE7" s="711"/>
      <c r="AF7" s="711"/>
      <c r="AG7" s="711"/>
      <c r="AH7" s="711"/>
      <c r="AI7" s="196"/>
      <c r="AJ7" s="715"/>
      <c r="AK7" s="716"/>
      <c r="AL7" s="716"/>
      <c r="AM7" s="716"/>
      <c r="AN7" s="717"/>
    </row>
    <row r="8" spans="1:40" ht="12.75" customHeight="1" x14ac:dyDescent="0.2">
      <c r="A8" s="712">
        <f>AJ6+1</f>
        <v>13</v>
      </c>
      <c r="B8" s="713"/>
      <c r="C8" s="713"/>
      <c r="D8" s="713"/>
      <c r="E8" s="714"/>
      <c r="F8" s="727">
        <f>A8+1</f>
        <v>14</v>
      </c>
      <c r="G8" s="763"/>
      <c r="H8" s="763"/>
      <c r="I8" s="763"/>
      <c r="J8" s="763"/>
      <c r="K8" s="764"/>
      <c r="L8" s="727">
        <f>F8+1</f>
        <v>15</v>
      </c>
      <c r="M8" s="763"/>
      <c r="N8" s="763"/>
      <c r="O8" s="763"/>
      <c r="P8" s="763"/>
      <c r="Q8" s="764"/>
      <c r="R8" s="727">
        <f>L8+1</f>
        <v>16</v>
      </c>
      <c r="S8" s="763"/>
      <c r="T8" s="763"/>
      <c r="U8" s="763"/>
      <c r="V8" s="763"/>
      <c r="W8" s="764"/>
      <c r="X8" s="727">
        <f>R8+1</f>
        <v>17</v>
      </c>
      <c r="Y8" s="763"/>
      <c r="Z8" s="763"/>
      <c r="AA8" s="763"/>
      <c r="AB8" s="763"/>
      <c r="AC8" s="764"/>
      <c r="AD8" s="727">
        <f>X8+1</f>
        <v>18</v>
      </c>
      <c r="AE8" s="763"/>
      <c r="AF8" s="763"/>
      <c r="AG8" s="763"/>
      <c r="AH8" s="763"/>
      <c r="AI8" s="764"/>
      <c r="AJ8" s="712">
        <f>AD8+1</f>
        <v>19</v>
      </c>
      <c r="AK8" s="713"/>
      <c r="AL8" s="713"/>
      <c r="AM8" s="713"/>
      <c r="AN8" s="714"/>
    </row>
    <row r="9" spans="1:40" ht="54.95" customHeight="1" x14ac:dyDescent="0.25">
      <c r="A9" s="715"/>
      <c r="B9" s="716"/>
      <c r="C9" s="716"/>
      <c r="D9" s="716"/>
      <c r="E9" s="717"/>
      <c r="F9" s="710"/>
      <c r="G9" s="711"/>
      <c r="H9" s="711"/>
      <c r="I9" s="711"/>
      <c r="J9" s="711"/>
      <c r="K9" s="724"/>
      <c r="L9" s="710"/>
      <c r="M9" s="711"/>
      <c r="N9" s="711"/>
      <c r="O9" s="711"/>
      <c r="P9" s="711"/>
      <c r="Q9" s="724"/>
      <c r="R9" s="710"/>
      <c r="S9" s="711"/>
      <c r="T9" s="711"/>
      <c r="U9" s="711"/>
      <c r="V9" s="711"/>
      <c r="W9" s="724"/>
      <c r="X9" s="710"/>
      <c r="Y9" s="711"/>
      <c r="Z9" s="711"/>
      <c r="AA9" s="711"/>
      <c r="AB9" s="711"/>
      <c r="AC9" s="724"/>
      <c r="AD9" s="710"/>
      <c r="AE9" s="711"/>
      <c r="AF9" s="711"/>
      <c r="AG9" s="711"/>
      <c r="AH9" s="711"/>
      <c r="AI9" s="196" t="s">
        <v>119</v>
      </c>
      <c r="AJ9" s="715"/>
      <c r="AK9" s="716"/>
      <c r="AL9" s="716"/>
      <c r="AM9" s="716"/>
      <c r="AN9" s="717"/>
    </row>
    <row r="10" spans="1:40" ht="12.75" customHeight="1" x14ac:dyDescent="0.2">
      <c r="A10" s="712">
        <f>AJ8+1</f>
        <v>20</v>
      </c>
      <c r="B10" s="713"/>
      <c r="C10" s="713"/>
      <c r="D10" s="713"/>
      <c r="E10" s="714"/>
      <c r="F10" s="727">
        <f>A10+1</f>
        <v>21</v>
      </c>
      <c r="G10" s="763"/>
      <c r="H10" s="763"/>
      <c r="I10" s="763"/>
      <c r="J10" s="763"/>
      <c r="K10" s="764"/>
      <c r="L10" s="727">
        <f>F10+1</f>
        <v>22</v>
      </c>
      <c r="M10" s="763"/>
      <c r="N10" s="763"/>
      <c r="O10" s="763"/>
      <c r="P10" s="763"/>
      <c r="Q10" s="764"/>
      <c r="R10" s="727">
        <f>L10+1</f>
        <v>23</v>
      </c>
      <c r="S10" s="763"/>
      <c r="T10" s="763"/>
      <c r="U10" s="763"/>
      <c r="V10" s="763"/>
      <c r="W10" s="764"/>
      <c r="X10" s="727">
        <f>R10+1</f>
        <v>24</v>
      </c>
      <c r="Y10" s="728"/>
      <c r="Z10" s="728"/>
      <c r="AA10" s="728"/>
      <c r="AB10" s="728"/>
      <c r="AC10" s="729"/>
      <c r="AD10" s="743">
        <f>X10+1</f>
        <v>25</v>
      </c>
      <c r="AE10" s="765"/>
      <c r="AF10" s="765"/>
      <c r="AG10" s="765"/>
      <c r="AH10" s="765"/>
      <c r="AI10" s="766"/>
      <c r="AJ10" s="743">
        <f>AD10+1</f>
        <v>26</v>
      </c>
      <c r="AK10" s="765"/>
      <c r="AL10" s="765"/>
      <c r="AM10" s="765"/>
      <c r="AN10" s="766"/>
    </row>
    <row r="11" spans="1:40" ht="54.95" customHeight="1" x14ac:dyDescent="0.25">
      <c r="A11" s="715"/>
      <c r="B11" s="716"/>
      <c r="C11" s="716"/>
      <c r="D11" s="716"/>
      <c r="E11" s="717"/>
      <c r="F11" s="710"/>
      <c r="G11" s="711"/>
      <c r="H11" s="711"/>
      <c r="I11" s="711"/>
      <c r="J11" s="711"/>
      <c r="K11" s="724"/>
      <c r="L11" s="710"/>
      <c r="M11" s="711"/>
      <c r="N11" s="711"/>
      <c r="O11" s="711"/>
      <c r="P11" s="711"/>
      <c r="Q11" s="724"/>
      <c r="R11" s="710"/>
      <c r="S11" s="711"/>
      <c r="T11" s="711"/>
      <c r="U11" s="711"/>
      <c r="V11" s="711"/>
      <c r="W11" s="724"/>
      <c r="X11" s="710"/>
      <c r="Y11" s="725"/>
      <c r="Z11" s="725"/>
      <c r="AA11" s="725"/>
      <c r="AB11" s="725"/>
      <c r="AC11" s="726"/>
      <c r="AD11" s="746"/>
      <c r="AE11" s="747"/>
      <c r="AF11" s="747"/>
      <c r="AG11" s="747"/>
      <c r="AH11" s="747"/>
      <c r="AI11" s="327"/>
      <c r="AJ11" s="788"/>
      <c r="AK11" s="789"/>
      <c r="AL11" s="789"/>
      <c r="AM11" s="789"/>
      <c r="AN11" s="790"/>
    </row>
    <row r="12" spans="1:40" ht="12.75" customHeight="1" x14ac:dyDescent="0.2">
      <c r="A12" s="743">
        <f>AJ10+1</f>
        <v>27</v>
      </c>
      <c r="B12" s="765"/>
      <c r="C12" s="765"/>
      <c r="D12" s="765"/>
      <c r="E12" s="766"/>
      <c r="F12" s="743">
        <f>A12+1</f>
        <v>28</v>
      </c>
      <c r="G12" s="765"/>
      <c r="H12" s="765"/>
      <c r="I12" s="765"/>
      <c r="J12" s="765"/>
      <c r="K12" s="766"/>
      <c r="L12" s="718">
        <f>F12+1</f>
        <v>29</v>
      </c>
      <c r="M12" s="719"/>
      <c r="N12" s="719"/>
      <c r="O12" s="719"/>
      <c r="P12" s="719"/>
      <c r="Q12" s="720"/>
      <c r="R12" s="718">
        <f>L12+1</f>
        <v>30</v>
      </c>
      <c r="S12" s="719"/>
      <c r="T12" s="719"/>
      <c r="U12" s="719"/>
      <c r="V12" s="719"/>
      <c r="W12" s="720"/>
      <c r="X12" s="718">
        <v>31</v>
      </c>
      <c r="Y12" s="719"/>
      <c r="Z12" s="719"/>
      <c r="AA12" s="719"/>
      <c r="AB12" s="719"/>
      <c r="AC12" s="720"/>
      <c r="AD12" s="718"/>
      <c r="AE12" s="719"/>
      <c r="AF12" s="719"/>
      <c r="AG12" s="719"/>
      <c r="AH12" s="719"/>
      <c r="AI12" s="720"/>
      <c r="AJ12" s="712"/>
      <c r="AK12" s="713"/>
      <c r="AL12" s="713"/>
      <c r="AM12" s="713"/>
      <c r="AN12" s="714"/>
    </row>
    <row r="13" spans="1:40" ht="54.95" customHeight="1" x14ac:dyDescent="0.25">
      <c r="A13" s="788"/>
      <c r="B13" s="789"/>
      <c r="C13" s="789"/>
      <c r="D13" s="789"/>
      <c r="E13" s="790"/>
      <c r="F13" s="746"/>
      <c r="G13" s="747"/>
      <c r="H13" s="747"/>
      <c r="I13" s="747"/>
      <c r="J13" s="747"/>
      <c r="K13" s="748"/>
      <c r="L13" s="732"/>
      <c r="M13" s="733"/>
      <c r="N13" s="733"/>
      <c r="O13" s="733"/>
      <c r="P13" s="733"/>
      <c r="Q13" s="734"/>
      <c r="R13" s="732"/>
      <c r="S13" s="733"/>
      <c r="T13" s="733"/>
      <c r="U13" s="733"/>
      <c r="V13" s="733"/>
      <c r="W13" s="734"/>
      <c r="X13" s="348"/>
      <c r="Y13" s="349"/>
      <c r="Z13" s="349"/>
      <c r="AA13" s="349"/>
      <c r="AB13" s="349"/>
      <c r="AC13" s="196" t="s">
        <v>119</v>
      </c>
      <c r="AD13" s="732"/>
      <c r="AE13" s="733"/>
      <c r="AF13" s="733"/>
      <c r="AG13" s="733"/>
      <c r="AH13" s="733"/>
      <c r="AI13" s="298"/>
      <c r="AJ13" s="715"/>
      <c r="AK13" s="716"/>
      <c r="AL13" s="716"/>
      <c r="AM13" s="716"/>
      <c r="AN13" s="717"/>
    </row>
    <row r="14" spans="1:40" ht="12.75" customHeight="1" outlineLevel="1" x14ac:dyDescent="0.2">
      <c r="A14" s="712"/>
      <c r="B14" s="839"/>
      <c r="C14" s="839"/>
      <c r="D14" s="839"/>
      <c r="E14" s="840"/>
      <c r="F14" s="727"/>
      <c r="G14" s="730"/>
      <c r="H14" s="730"/>
      <c r="I14" s="730"/>
      <c r="J14" s="730"/>
      <c r="K14" s="731"/>
      <c r="L14" s="727"/>
      <c r="M14" s="730"/>
      <c r="N14" s="730"/>
      <c r="O14" s="730"/>
      <c r="P14" s="730"/>
      <c r="Q14" s="731"/>
      <c r="R14" s="727"/>
      <c r="S14" s="730"/>
      <c r="T14" s="730"/>
      <c r="U14" s="730"/>
      <c r="V14" s="730"/>
      <c r="W14" s="731"/>
      <c r="X14" s="727"/>
      <c r="Y14" s="730"/>
      <c r="Z14" s="730"/>
      <c r="AA14" s="730"/>
      <c r="AB14" s="730"/>
      <c r="AC14" s="731"/>
      <c r="AD14" s="727"/>
      <c r="AE14" s="730"/>
      <c r="AF14" s="730"/>
      <c r="AG14" s="730"/>
      <c r="AH14" s="730"/>
      <c r="AI14" s="731"/>
      <c r="AJ14" s="712"/>
      <c r="AK14" s="839"/>
      <c r="AL14" s="839"/>
      <c r="AM14" s="839"/>
      <c r="AN14" s="840"/>
    </row>
    <row r="15" spans="1:40" ht="54.95" customHeight="1" outlineLevel="1" x14ac:dyDescent="0.25">
      <c r="A15" s="715"/>
      <c r="B15" s="783"/>
      <c r="C15" s="783"/>
      <c r="D15" s="783"/>
      <c r="E15" s="784"/>
      <c r="F15" s="710"/>
      <c r="G15" s="785"/>
      <c r="H15" s="785"/>
      <c r="I15" s="785"/>
      <c r="J15" s="785"/>
      <c r="K15" s="786"/>
      <c r="L15" s="710"/>
      <c r="M15" s="785"/>
      <c r="N15" s="785"/>
      <c r="O15" s="785"/>
      <c r="P15" s="785"/>
      <c r="Q15" s="786"/>
      <c r="R15" s="710"/>
      <c r="S15" s="785"/>
      <c r="T15" s="785"/>
      <c r="U15" s="785"/>
      <c r="V15" s="785"/>
      <c r="W15" s="786"/>
      <c r="X15" s="710"/>
      <c r="Y15" s="785"/>
      <c r="Z15" s="785"/>
      <c r="AA15" s="785"/>
      <c r="AB15" s="785"/>
      <c r="AC15" s="786"/>
      <c r="AD15" s="710"/>
      <c r="AE15" s="785"/>
      <c r="AF15" s="785"/>
      <c r="AG15" s="785"/>
      <c r="AH15" s="785"/>
      <c r="AI15" s="196"/>
      <c r="AJ15" s="715"/>
      <c r="AK15" s="783"/>
      <c r="AL15" s="783"/>
      <c r="AM15" s="783"/>
      <c r="AN15" s="784"/>
    </row>
    <row r="16" spans="1:40" x14ac:dyDescent="0.2">
      <c r="A16" s="841" t="s">
        <v>169</v>
      </c>
      <c r="B16" s="842"/>
      <c r="C16" s="842"/>
      <c r="D16" s="296"/>
    </row>
    <row r="17" spans="1:39" ht="12.75" customHeight="1" x14ac:dyDescent="0.2">
      <c r="A17" s="54"/>
      <c r="B17" s="410"/>
      <c r="C17" s="530"/>
      <c r="D17" s="530"/>
      <c r="E17" s="530"/>
      <c r="F17" s="530"/>
      <c r="G17" s="530"/>
      <c r="H17" s="530"/>
      <c r="I17" s="530"/>
      <c r="J17" s="161"/>
      <c r="K17" s="54"/>
      <c r="L17" s="410"/>
      <c r="M17" s="530"/>
      <c r="N17" s="530"/>
      <c r="O17" s="530"/>
      <c r="P17" s="530"/>
      <c r="Q17" s="530"/>
      <c r="R17" s="530"/>
      <c r="S17" s="530"/>
      <c r="T17" s="161"/>
      <c r="U17" s="54"/>
      <c r="V17" s="410"/>
      <c r="W17" s="530"/>
      <c r="X17" s="530"/>
      <c r="Y17" s="530"/>
      <c r="Z17" s="530"/>
      <c r="AA17" s="530"/>
      <c r="AB17" s="530"/>
      <c r="AC17" s="530"/>
      <c r="AD17" s="161"/>
      <c r="AE17" s="54"/>
      <c r="AF17" s="410"/>
      <c r="AG17" s="530"/>
      <c r="AH17" s="530"/>
      <c r="AI17" s="530"/>
      <c r="AJ17" s="530"/>
      <c r="AK17" s="530"/>
      <c r="AL17" s="530"/>
      <c r="AM17" s="530"/>
    </row>
    <row r="19" spans="1:39" hidden="1" outlineLevel="1" x14ac:dyDescent="0.2">
      <c r="A19" s="54"/>
      <c r="B19" s="410"/>
      <c r="C19" s="530"/>
      <c r="D19" s="530"/>
      <c r="E19" s="530"/>
      <c r="F19" s="530"/>
      <c r="G19" s="530"/>
      <c r="H19" s="530"/>
      <c r="I19" s="530"/>
      <c r="K19" s="54"/>
      <c r="L19" s="410"/>
      <c r="M19" s="530"/>
      <c r="N19" s="530"/>
      <c r="O19" s="530"/>
      <c r="P19" s="530"/>
      <c r="Q19" s="530"/>
      <c r="R19" s="530"/>
      <c r="S19" s="530"/>
      <c r="U19" s="54"/>
      <c r="V19" s="410"/>
      <c r="W19" s="530"/>
      <c r="X19" s="530"/>
      <c r="Y19" s="530"/>
      <c r="Z19" s="530"/>
      <c r="AA19" s="530"/>
      <c r="AB19" s="530"/>
      <c r="AC19" s="530"/>
      <c r="AE19" s="54"/>
      <c r="AF19" s="410"/>
      <c r="AG19" s="530"/>
      <c r="AH19" s="530"/>
      <c r="AI19" s="530"/>
      <c r="AJ19" s="530"/>
      <c r="AK19" s="530"/>
      <c r="AL19" s="530"/>
      <c r="AM19" s="530"/>
    </row>
    <row r="20" spans="1:39" collapsed="1" x14ac:dyDescent="0.2"/>
  </sheetData>
  <sheetProtection formatCells="0"/>
  <mergeCells count="102">
    <mergeCell ref="A16:C16"/>
    <mergeCell ref="X14:AC14"/>
    <mergeCell ref="AD14:AI14"/>
    <mergeCell ref="L14:Q14"/>
    <mergeCell ref="R14:W14"/>
    <mergeCell ref="AD12:AI12"/>
    <mergeCell ref="A13:E13"/>
    <mergeCell ref="A12:E12"/>
    <mergeCell ref="F13:K13"/>
    <mergeCell ref="L13:Q13"/>
    <mergeCell ref="R13:W13"/>
    <mergeCell ref="F15:K15"/>
    <mergeCell ref="L15:Q15"/>
    <mergeCell ref="R15:W15"/>
    <mergeCell ref="X15:AC15"/>
    <mergeCell ref="AJ15:AN15"/>
    <mergeCell ref="A14:E14"/>
    <mergeCell ref="F14:K14"/>
    <mergeCell ref="AD13:AH13"/>
    <mergeCell ref="AJ14:AN14"/>
    <mergeCell ref="AD15:AH15"/>
    <mergeCell ref="AJ3:AN3"/>
    <mergeCell ref="A5:E5"/>
    <mergeCell ref="AJ7:AN7"/>
    <mergeCell ref="F4:K4"/>
    <mergeCell ref="L4:Q4"/>
    <mergeCell ref="F9:K9"/>
    <mergeCell ref="L9:Q9"/>
    <mergeCell ref="R9:W9"/>
    <mergeCell ref="X9:AC9"/>
    <mergeCell ref="F6:K6"/>
    <mergeCell ref="L6:Q6"/>
    <mergeCell ref="R6:W6"/>
    <mergeCell ref="X6:AC6"/>
    <mergeCell ref="AJ4:AN4"/>
    <mergeCell ref="F7:K7"/>
    <mergeCell ref="L7:Q7"/>
    <mergeCell ref="R7:W7"/>
    <mergeCell ref="A8:E8"/>
    <mergeCell ref="X8:AC8"/>
    <mergeCell ref="AD8:AI8"/>
    <mergeCell ref="AJ8:AN8"/>
    <mergeCell ref="Q1:X1"/>
    <mergeCell ref="Y1:AB1"/>
    <mergeCell ref="D1:E1"/>
    <mergeCell ref="R3:W3"/>
    <mergeCell ref="X3:AC3"/>
    <mergeCell ref="AD3:AI3"/>
    <mergeCell ref="F3:K3"/>
    <mergeCell ref="L3:Q3"/>
    <mergeCell ref="A3:E3"/>
    <mergeCell ref="A4:E4"/>
    <mergeCell ref="A7:E7"/>
    <mergeCell ref="A6:E6"/>
    <mergeCell ref="A9:E9"/>
    <mergeCell ref="A10:E10"/>
    <mergeCell ref="A11:E11"/>
    <mergeCell ref="AJ5:AN5"/>
    <mergeCell ref="X5:AC5"/>
    <mergeCell ref="AD5:AH5"/>
    <mergeCell ref="R5:W5"/>
    <mergeCell ref="AD7:AH7"/>
    <mergeCell ref="X4:AC4"/>
    <mergeCell ref="R4:W4"/>
    <mergeCell ref="AD4:AI4"/>
    <mergeCell ref="X7:AC7"/>
    <mergeCell ref="F10:K10"/>
    <mergeCell ref="L10:Q10"/>
    <mergeCell ref="R10:W10"/>
    <mergeCell ref="X10:AC10"/>
    <mergeCell ref="AD10:AI10"/>
    <mergeCell ref="F11:K11"/>
    <mergeCell ref="L11:Q11"/>
    <mergeCell ref="R11:W11"/>
    <mergeCell ref="AJ6:AN6"/>
    <mergeCell ref="F8:K8"/>
    <mergeCell ref="L8:Q8"/>
    <mergeCell ref="R8:W8"/>
    <mergeCell ref="V17:AC17"/>
    <mergeCell ref="V19:AC19"/>
    <mergeCell ref="AF17:AM17"/>
    <mergeCell ref="AF19:AM19"/>
    <mergeCell ref="B17:I17"/>
    <mergeCell ref="B19:I19"/>
    <mergeCell ref="L17:S17"/>
    <mergeCell ref="L19:S19"/>
    <mergeCell ref="F5:K5"/>
    <mergeCell ref="L5:Q5"/>
    <mergeCell ref="AJ9:AN9"/>
    <mergeCell ref="AJ10:AN10"/>
    <mergeCell ref="AJ11:AN11"/>
    <mergeCell ref="AD6:AI6"/>
    <mergeCell ref="AD9:AH9"/>
    <mergeCell ref="AD11:AH11"/>
    <mergeCell ref="X11:AC11"/>
    <mergeCell ref="AJ12:AN12"/>
    <mergeCell ref="AJ13:AN13"/>
    <mergeCell ref="F12:K12"/>
    <mergeCell ref="L12:Q12"/>
    <mergeCell ref="R12:W12"/>
    <mergeCell ref="X12:AC12"/>
    <mergeCell ref="A15:E15"/>
  </mergeCells>
  <phoneticPr fontId="19" type="noConversion"/>
  <printOptions horizontalCentered="1"/>
  <pageMargins left="0.23622047244094491" right="0.23622047244094491" top="0.23622047244094491" bottom="0.23622047244094491" header="0" footer="0"/>
  <pageSetup scale="115" orientation="landscape" horizontalDpi="300" verticalDpi="3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25</vt:i4>
      </vt:variant>
      <vt:variant>
        <vt:lpstr>Named Ranges</vt:lpstr>
      </vt:variant>
      <vt:variant>
        <vt:i4>9</vt:i4>
      </vt:variant>
    </vt:vector>
  </HeadingPairs>
  <TitlesOfParts>
    <vt:vector size="34" baseType="lpstr">
      <vt:lpstr>Logos</vt:lpstr>
      <vt:lpstr>Instructions</vt:lpstr>
      <vt:lpstr>Vacation Calculator</vt:lpstr>
      <vt:lpstr>Master</vt:lpstr>
      <vt:lpstr>Master2</vt:lpstr>
      <vt:lpstr>12 Mo Calendar</vt:lpstr>
      <vt:lpstr>15 Mo Special</vt:lpstr>
      <vt:lpstr>15 Mo Portrait</vt:lpstr>
      <vt:lpstr>15 Mo Calendar</vt:lpstr>
      <vt:lpstr>Holiday Schedule</vt:lpstr>
      <vt:lpstr>Age Table</vt:lpstr>
      <vt:lpstr>Holiday Sched 2</vt:lpstr>
      <vt:lpstr>Vacation Entitlement</vt:lpstr>
      <vt:lpstr>Jan</vt:lpstr>
      <vt:lpstr>Feb</vt:lpstr>
      <vt:lpstr>Mar</vt:lpstr>
      <vt:lpstr>April</vt:lpstr>
      <vt:lpstr>May</vt:lpstr>
      <vt:lpstr>June</vt:lpstr>
      <vt:lpstr>July</vt:lpstr>
      <vt:lpstr>Aug</vt:lpstr>
      <vt:lpstr>Sept</vt:lpstr>
      <vt:lpstr>Oct</vt:lpstr>
      <vt:lpstr>Nov</vt:lpstr>
      <vt:lpstr>Dec</vt:lpstr>
      <vt:lpstr>'12 Mo Calendar'!Print_Area</vt:lpstr>
      <vt:lpstr>'15 Mo Calendar'!Print_Area</vt:lpstr>
      <vt:lpstr>'15 Mo Portrait'!Print_Area</vt:lpstr>
      <vt:lpstr>'15 Mo Special'!Print_Area</vt:lpstr>
      <vt:lpstr>Master!Print_Area</vt:lpstr>
      <vt:lpstr>Master2!Print_Area</vt:lpstr>
      <vt:lpstr>'Holiday Sched 2'!Print_Titles</vt:lpstr>
      <vt:lpstr>'Holiday Schedule'!Print_Titles</vt:lpstr>
      <vt:lpstr>Vacation_Entitlement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2007 Calendar</dc:title>
  <dc:subject>Vacation Calculator,Julian Calendar, Age Table,  Holiday Schedule, Individual months</dc:subject>
  <dc:creator>Ken Watkis</dc:creator>
  <dc:description>Can be used to calculate vacation time, office vacation schedule. Can record ETO, holidays, etc.</dc:description>
  <cp:lastModifiedBy>van Druten-Blais, Beverly TRAN:EX</cp:lastModifiedBy>
  <cp:lastPrinted>2015-01-05T17:32:43Z</cp:lastPrinted>
  <dcterms:created xsi:type="dcterms:W3CDTF">1999-03-08T20:04:02Z</dcterms:created>
  <dcterms:modified xsi:type="dcterms:W3CDTF">2015-01-05T17:33:15Z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ate completed">
    <vt:lpwstr>2005 Calendar</vt:lpwstr>
  </property>
</Properties>
</file>