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598" firstSheet="3" activeTab="4"/>
  </bookViews>
  <sheets>
    <sheet name="INSTRUCTIONS (Schedule 19)" sheetId="1" r:id="rId1"/>
    <sheet name="H0036A (ONE-PAGER)(Schedule 19)" sheetId="2" r:id="rId2"/>
    <sheet name="H0036A (LONG FORM)(Schedule 19)" sheetId="3" r:id="rId3"/>
    <sheet name="INSTRUCTIONS (Schedule 4)" sheetId="4" r:id="rId4"/>
    <sheet name="H0036A (ONE-PAGER)(Schedule 4)" sheetId="5" r:id="rId5"/>
    <sheet name="H0036A (LONG FORM)(Schedule 4)" sheetId="6" r:id="rId6"/>
  </sheets>
  <definedNames>
    <definedName name="_xlnm.Print_Area" localSheetId="2">'H0036A (LONG FORM)(Schedule 19)'!$A$1:$H$203</definedName>
    <definedName name="_xlnm.Print_Area" localSheetId="5">'H0036A (LONG FORM)(Schedule 4)'!$A$1:$H$203</definedName>
    <definedName name="_xlnm.Print_Area" localSheetId="0">'INSTRUCTIONS (Schedule 19)'!$A$1:$K$47</definedName>
    <definedName name="_xlnm.Print_Area" localSheetId="3">'INSTRUCTIONS (Schedule 4)'!$A$1:$K$47</definedName>
  </definedNames>
  <calcPr fullCalcOnLoad="1"/>
</workbook>
</file>

<file path=xl/sharedStrings.xml><?xml version="1.0" encoding="utf-8"?>
<sst xmlns="http://schemas.openxmlformats.org/spreadsheetml/2006/main" count="355" uniqueCount="140">
  <si>
    <t>SUMMARY</t>
  </si>
  <si>
    <t>Rate</t>
  </si>
  <si>
    <t>Date</t>
  </si>
  <si>
    <t>Total</t>
  </si>
  <si>
    <t>Hrs.</t>
  </si>
  <si>
    <t>TOTAL</t>
  </si>
  <si>
    <t xml:space="preserve">            TOTAL WAGES COSTS:</t>
  </si>
  <si>
    <t>No:</t>
  </si>
  <si>
    <t xml:space="preserve">Item </t>
  </si>
  <si>
    <t>TOTAL MATERIAL AND/OR OTHER COSTS:</t>
  </si>
  <si>
    <t>FAX:</t>
  </si>
  <si>
    <t>SERVICE AREA:</t>
  </si>
  <si>
    <t>LOCATION:</t>
  </si>
  <si>
    <t>PREPARED BY:</t>
  </si>
  <si>
    <t>PHONE:</t>
  </si>
  <si>
    <t xml:space="preserve">            TOTAL EQUIPMENTS COSTS:</t>
  </si>
  <si>
    <t xml:space="preserve">        DESCRIPTION</t>
  </si>
  <si>
    <t>Sub Total:</t>
  </si>
  <si>
    <t>Used</t>
  </si>
  <si>
    <t>Unit Cost</t>
  </si>
  <si>
    <r>
      <t xml:space="preserve"> </t>
    </r>
    <r>
      <rPr>
        <b/>
        <sz val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S &amp; H</t>
    </r>
  </si>
  <si>
    <r>
      <t>WAGES</t>
    </r>
    <r>
      <rPr>
        <b/>
        <sz val="8"/>
        <rFont val="Arial"/>
        <family val="2"/>
      </rPr>
      <t xml:space="preserve"> (</t>
    </r>
    <r>
      <rPr>
        <b/>
        <sz val="6"/>
        <rFont val="Arial"/>
        <family val="2"/>
      </rPr>
      <t>Quote Attachment number if not below)</t>
    </r>
  </si>
  <si>
    <t>REGION:</t>
  </si>
  <si>
    <t>Sub Totals:</t>
  </si>
  <si>
    <t>TOTAL MATERIAL &amp;/OR OTHER COSTS:</t>
  </si>
  <si>
    <t>CMC</t>
  </si>
  <si>
    <t>TOT:</t>
  </si>
  <si>
    <t>TOTAL WAGES COSTS:</t>
  </si>
  <si>
    <t>TOTAL EQUIPMENT COSTS:</t>
  </si>
  <si>
    <r>
      <t>MATERIALS &amp; OTHERS</t>
    </r>
    <r>
      <rPr>
        <b/>
        <sz val="8"/>
        <rFont val="Arial"/>
        <family val="2"/>
      </rPr>
      <t xml:space="preserve"> </t>
    </r>
    <r>
      <rPr>
        <b/>
        <sz val="6"/>
        <rFont val="Arial"/>
        <family val="2"/>
      </rPr>
      <t>(SUBCONTRACTORS, i.e.Hired Equipment, Flagging Contracts etc.)</t>
    </r>
  </si>
  <si>
    <t>Hrs. X 1</t>
  </si>
  <si>
    <t>X 1.5</t>
  </si>
  <si>
    <t>X 2</t>
  </si>
  <si>
    <t xml:space="preserve">    OVERTIME</t>
  </si>
  <si>
    <t>DESCRIPTION:</t>
  </si>
  <si>
    <t>REPORTED BY:</t>
  </si>
  <si>
    <t>DATE OCCURRED:</t>
  </si>
  <si>
    <t>DATE REPORTED:</t>
  </si>
  <si>
    <t>DATE COMPLETED:</t>
  </si>
  <si>
    <t>POLICE FILE No:</t>
  </si>
  <si>
    <t>Unit</t>
  </si>
  <si>
    <t>Invoice</t>
  </si>
  <si>
    <t>NOTES:</t>
  </si>
  <si>
    <t>Pay</t>
  </si>
  <si>
    <t>Period</t>
  </si>
  <si>
    <t>Cost</t>
  </si>
  <si>
    <t>Description</t>
  </si>
  <si>
    <t># s</t>
  </si>
  <si>
    <t>(Quote Attachment number or detail costs here)</t>
  </si>
  <si>
    <t>Surcharge Summary</t>
  </si>
  <si>
    <r>
      <t>WAGES</t>
    </r>
    <r>
      <rPr>
        <b/>
        <sz val="8"/>
        <rFont val="Arial"/>
        <family val="2"/>
      </rPr>
      <t xml:space="preserve"> (</t>
    </r>
    <r>
      <rPr>
        <b/>
        <sz val="6"/>
        <rFont val="Arial"/>
        <family val="2"/>
      </rPr>
      <t>Quote Attachment number if data is not below)</t>
    </r>
  </si>
  <si>
    <t xml:space="preserve">            OVERTIME</t>
  </si>
  <si>
    <t>GRAND TOTAL:</t>
  </si>
  <si>
    <t>Number</t>
  </si>
  <si>
    <r>
      <t xml:space="preserve">TOTALS </t>
    </r>
    <r>
      <rPr>
        <b/>
        <i/>
        <sz val="11"/>
        <rFont val="Arial"/>
        <family val="2"/>
      </rPr>
      <t xml:space="preserve"> including Surcharges &amp; Taxes</t>
    </r>
  </si>
  <si>
    <t>Password cu</t>
  </si>
  <si>
    <t xml:space="preserve">      Sub Totals:</t>
  </si>
  <si>
    <t>E-MAIL:</t>
  </si>
  <si>
    <t>Password:  cu</t>
  </si>
  <si>
    <t xml:space="preserve">                       </t>
  </si>
  <si>
    <t xml:space="preserve">   </t>
  </si>
  <si>
    <r>
      <t>CHARGEABLE MAINTENANCE COSTS INVOICE NO.</t>
    </r>
    <r>
      <rPr>
        <b/>
        <sz val="8"/>
        <rFont val="Arial"/>
        <family val="2"/>
      </rPr>
      <t xml:space="preserve">: </t>
    </r>
    <r>
      <rPr>
        <b/>
        <sz val="14"/>
        <rFont val="Arial"/>
        <family val="2"/>
      </rPr>
      <t>CMC</t>
    </r>
  </si>
  <si>
    <r>
      <t xml:space="preserve">* </t>
    </r>
    <r>
      <rPr>
        <b/>
        <sz val="8"/>
        <rFont val="Arial"/>
        <family val="2"/>
      </rPr>
      <t>Shipping &amp; Handling Charges (attach invoice)</t>
    </r>
  </si>
  <si>
    <t>Percentage Surcharges @</t>
  </si>
  <si>
    <r>
      <t xml:space="preserve">    *Shipping &amp; Handling Charges (attach invoice)</t>
    </r>
    <r>
      <rPr>
        <sz val="8"/>
        <rFont val="Arial"/>
        <family val="2"/>
      </rPr>
      <t xml:space="preserve"> </t>
    </r>
  </si>
  <si>
    <t xml:space="preserve">Surcharges: </t>
  </si>
  <si>
    <t>Wages</t>
  </si>
  <si>
    <t>Materials</t>
  </si>
  <si>
    <t>Equipment</t>
  </si>
  <si>
    <t>Percentage Surcharges on Wages @</t>
  </si>
  <si>
    <t>Percentage Surcharges on Equipment @</t>
  </si>
  <si>
    <t xml:space="preserve">Percentage Surcharges on Materials @ </t>
  </si>
  <si>
    <t>WAGES COSTS (from page 2):</t>
  </si>
  <si>
    <t>MATERIAL AND/OR OTHER COSTS (from page 4):</t>
  </si>
  <si>
    <t>EQUIPMENT COSTS (from page 3):</t>
  </si>
  <si>
    <t>Password: cu (small caps)</t>
  </si>
  <si>
    <t>When using this form, press the TAB or SHIFT TAB keys to move to the next or</t>
  </si>
  <si>
    <t>previous fill-in field respectively.</t>
  </si>
  <si>
    <t xml:space="preserve">To move quickly to a new area on the form, use the MOUSE to position the cursor, </t>
  </si>
  <si>
    <t>then press the TAB or SHIFT &amp; TAB keys to find the closest fill-in field.</t>
  </si>
  <si>
    <t xml:space="preserve">The following worksheets have been created to assist you with completing the </t>
  </si>
  <si>
    <t xml:space="preserve">Summary of Costs (H0036A) form.  This form can be completed on your computer </t>
  </si>
  <si>
    <t xml:space="preserve">and printed and is to be attached to the completed CMC (H0036) form.  Please </t>
  </si>
  <si>
    <t xml:space="preserve">forward these forms and all other applicable documents to the Claims Unit for </t>
  </si>
  <si>
    <t>processing.</t>
  </si>
  <si>
    <t>OWN-EQUIPMENT COSTS</t>
  </si>
  <si>
    <t xml:space="preserve">Equipment or Operator </t>
  </si>
  <si>
    <t>Name</t>
  </si>
  <si>
    <t xml:space="preserve">            TOTAL EQUIPMENT COSTS</t>
  </si>
  <si>
    <t>MATERIALS &amp; OTHER COSTS</t>
  </si>
  <si>
    <r>
      <t xml:space="preserve"> </t>
    </r>
    <r>
      <rPr>
        <sz val="6"/>
        <rFont val="Arial"/>
        <family val="2"/>
      </rPr>
      <t>(SUBCONTRACTORS, i.e.Hired Equipment, Flagging Contracts etc.)</t>
    </r>
  </si>
  <si>
    <t>CHARGEABLE MAINTENANCE  COSTS INVOICE NO: CMC</t>
  </si>
  <si>
    <t xml:space="preserve"> </t>
  </si>
  <si>
    <t xml:space="preserve"> Information from Short Form</t>
  </si>
  <si>
    <t xml:space="preserve">  Continue from Short Form. </t>
  </si>
  <si>
    <t>Unit No.</t>
  </si>
  <si>
    <t xml:space="preserve">                If you RUN OUT OF SPACE go to Step 2 .</t>
  </si>
  <si>
    <t xml:space="preserve">               LONG FORM. Continue your work on the LONG FORM and print. </t>
  </si>
  <si>
    <t xml:space="preserve">INSTRUCTIONS FOR H0036A " CMC - SUMMARY OF COSTS"  </t>
  </si>
  <si>
    <r>
      <t xml:space="preserve">       </t>
    </r>
    <r>
      <rPr>
        <u val="single"/>
        <sz val="7"/>
        <rFont val="Arial"/>
        <family val="2"/>
      </rPr>
      <t>Remember to delete Taxes or S&amp;H costs on items that do not require it.</t>
    </r>
  </si>
  <si>
    <t>COSTS</t>
  </si>
  <si>
    <r>
      <t>OWN  EQUIPMENT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(</t>
    </r>
    <r>
      <rPr>
        <b/>
        <sz val="6"/>
        <rFont val="Arial"/>
        <family val="2"/>
      </rPr>
      <t>Quote Attachment number or detail costs here)</t>
    </r>
  </si>
  <si>
    <r>
      <t xml:space="preserve">      </t>
    </r>
    <r>
      <rPr>
        <u val="single"/>
        <sz val="7"/>
        <rFont val="Arial"/>
        <family val="2"/>
      </rPr>
      <t xml:space="preserve">  Tax &amp; S&amp;H charges requires invoice as backup</t>
    </r>
  </si>
  <si>
    <t>*Remember to delete Tax or S&amp;H on items that do not require it.</t>
  </si>
  <si>
    <t>Invoice No.</t>
  </si>
  <si>
    <t>No.</t>
  </si>
  <si>
    <t>Employee Info.</t>
  </si>
  <si>
    <t>PST</t>
  </si>
  <si>
    <t>To simplify the process, Schedule 19 Direct Plus Rates are used on this form.</t>
  </si>
  <si>
    <t>Questions? Email the Claims Unit at  CLAIMS.SUBMISSIONS@GOV.BC.CA</t>
  </si>
  <si>
    <t xml:space="preserve">       *Should changes be needed, please do so here so changes are done</t>
  </si>
  <si>
    <t xml:space="preserve">       (Areas in yellow can be changed and all worksheets will </t>
  </si>
  <si>
    <t xml:space="preserve">          recalculate automatically) </t>
  </si>
  <si>
    <t>(see below)</t>
  </si>
  <si>
    <t>(yy/mmm/dd)</t>
  </si>
  <si>
    <t>Date            yy/mmm/dd</t>
  </si>
  <si>
    <t xml:space="preserve">It is therefore the RESPONSIBILITY OF THE MAINTENANCE CONTRACTOR to ensure </t>
  </si>
  <si>
    <t>as these may be requested by third party insurers.</t>
  </si>
  <si>
    <t>**The 3rd Party Insurers, however, may still apply adjustments to these rates.</t>
  </si>
  <si>
    <t>NOTE: Recoveries are NOT guaranteed.</t>
  </si>
  <si>
    <t xml:space="preserve">lists showing current (unburdened) base rates &amp; classifications are provided, </t>
  </si>
  <si>
    <t>Unburdened Base Rate</t>
  </si>
  <si>
    <t xml:space="preserve">assist the Claims Unit staff in confirming the accuracy of any adjustments that may </t>
  </si>
  <si>
    <t xml:space="preserve">be made to your labour rates.  In absence of this information, there is the risk for </t>
  </si>
  <si>
    <r>
      <t xml:space="preserve">on either the one page or long form.  This information will be used for </t>
    </r>
    <r>
      <rPr>
        <b/>
        <sz val="10"/>
        <color indexed="10"/>
        <rFont val="Arial"/>
        <family val="2"/>
      </rPr>
      <t xml:space="preserve">reference </t>
    </r>
    <r>
      <rPr>
        <b/>
        <sz val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</si>
  <si>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>only</t>
    </r>
    <r>
      <rPr>
        <b/>
        <sz val="10"/>
        <rFont val="Arial"/>
        <family val="2"/>
      </rPr>
      <t xml:space="preserve"> and will NOT APPEAR on the form sent to the 3rd Party or the Insurer.  It will </t>
    </r>
  </si>
  <si>
    <r>
      <rPr>
        <b/>
        <sz val="10"/>
        <color indexed="12"/>
        <rFont val="Arial"/>
        <family val="2"/>
      </rPr>
      <t xml:space="preserve">STEP 1 </t>
    </r>
    <r>
      <rPr>
        <b/>
        <sz val="10"/>
        <rFont val="Arial"/>
        <family val="2"/>
      </rPr>
      <t xml:space="preserve">  ALWAYS start with the ONE PAGER tab. Enter all information then print . </t>
    </r>
  </si>
  <si>
    <r>
      <rPr>
        <b/>
        <sz val="10"/>
        <color indexed="12"/>
        <rFont val="Arial"/>
        <family val="2"/>
      </rPr>
      <t xml:space="preserve">STEP 2 </t>
    </r>
    <r>
      <rPr>
        <b/>
        <sz val="10"/>
        <rFont val="Arial"/>
        <family val="2"/>
      </rPr>
      <t xml:space="preserve">  All your data from the ONE PAGER form has been copied automatically to the </t>
    </r>
  </si>
  <si>
    <t>Please enter dates in the following format: yy-mmm-dd.</t>
  </si>
  <si>
    <t>receiving a lesser amount than current rates for a recovery.</t>
  </si>
  <si>
    <r>
      <t xml:space="preserve">        </t>
    </r>
    <r>
      <rPr>
        <sz val="8"/>
        <rFont val="Arial"/>
        <family val="2"/>
      </rPr>
      <t>globally on all worksheets.</t>
    </r>
  </si>
  <si>
    <t>To simplify the process, Schedule 4 Cost Plus Rates are used on this form.</t>
  </si>
  <si>
    <t>Schedule 4 Cost Plus Rates.pdf</t>
  </si>
  <si>
    <r>
      <t xml:space="preserve">Enter the unburdened labour base rate in </t>
    </r>
    <r>
      <rPr>
        <b/>
        <sz val="10"/>
        <color indexed="10"/>
        <rFont val="Arial"/>
        <family val="2"/>
      </rPr>
      <t xml:space="preserve">Column C or I </t>
    </r>
    <r>
      <rPr>
        <b/>
        <sz val="10"/>
        <rFont val="Arial"/>
        <family val="2"/>
      </rPr>
      <t xml:space="preserve">(which is a hidden column) </t>
    </r>
  </si>
  <si>
    <r>
      <t xml:space="preserve">Enter the unburdened labour base rate in </t>
    </r>
    <r>
      <rPr>
        <b/>
        <sz val="10"/>
        <color indexed="10"/>
        <rFont val="Arial"/>
        <family val="2"/>
      </rPr>
      <t xml:space="preserve">Column C or H </t>
    </r>
    <r>
      <rPr>
        <b/>
        <sz val="10"/>
        <rFont val="Arial"/>
        <family val="2"/>
      </rPr>
      <t>(which is a hidden column)</t>
    </r>
  </si>
  <si>
    <t xml:space="preserve">       *Should changes be needed, please do so here so changes</t>
  </si>
  <si>
    <t xml:space="preserve">        are done globally on all worksheets.</t>
  </si>
  <si>
    <t>(v.2020APR23)</t>
  </si>
  <si>
    <r>
      <t xml:space="preserve">SUMMARY OF COSTS </t>
    </r>
    <r>
      <rPr>
        <b/>
        <sz val="8"/>
        <rFont val="Arial"/>
        <family val="2"/>
      </rPr>
      <t>(v.2020APR23)</t>
    </r>
  </si>
  <si>
    <r>
      <t xml:space="preserve">SUMMARY OF COSTS </t>
    </r>
    <r>
      <rPr>
        <b/>
        <sz val="8"/>
        <rFont val="Arial"/>
        <family val="2"/>
      </rPr>
      <t>(v.2023APR23)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</si>
</sst>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[Red]&quot;$&quot;#,##0.00"/>
    <numFmt numFmtId="173" formatCode="&quot;$&quot;#,##0.00"/>
    <numFmt numFmtId="174" formatCode="#,##0.00;[Red]#,##0.00"/>
    <numFmt numFmtId="175" formatCode="&quot;$&quot;#,##0.0000"/>
    <numFmt numFmtId="176" formatCode="&quot;$&quot;#,##0.000"/>
    <numFmt numFmtId="177" formatCode="_-&quot;$&quot;* #,##0.0000_-;\-&quot;$&quot;* #,##0.0000_-;_-&quot;$&quot;* &quot;-&quot;??_-;_-@_-"/>
    <numFmt numFmtId="178" formatCode="[$-409]dddd\,\ mmmm\ dd\,\ yyyy"/>
    <numFmt numFmtId="179" formatCode="m/d/yy;@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/mmm/yy;@"/>
    <numFmt numFmtId="186" formatCode="yy/mmm/dd"/>
    <numFmt numFmtId="187" formatCode="yy/mm/dd"/>
    <numFmt numFmtId="188" formatCode="yy/mmm/dd"/>
  </numFmts>
  <fonts count="7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7"/>
      <name val="Arial"/>
      <family val="2"/>
    </font>
    <font>
      <b/>
      <u val="single"/>
      <sz val="9"/>
      <name val="Arial"/>
      <family val="2"/>
    </font>
    <font>
      <sz val="4"/>
      <name val="Arial"/>
      <family val="2"/>
    </font>
    <font>
      <sz val="3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i/>
      <sz val="18"/>
      <name val="Arial"/>
      <family val="2"/>
    </font>
    <font>
      <b/>
      <u val="single"/>
      <sz val="12"/>
      <name val="Arial"/>
      <family val="2"/>
    </font>
    <font>
      <b/>
      <sz val="6.5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3" fontId="1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4" fontId="1" fillId="0" borderId="17" xfId="0" applyNumberFormat="1" applyFont="1" applyBorder="1" applyAlignment="1">
      <alignment/>
    </xf>
    <xf numFmtId="173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6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2" fontId="1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2" fontId="1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2" fillId="0" borderId="34" xfId="0" applyFont="1" applyBorder="1" applyAlignment="1">
      <alignment horizontal="right"/>
    </xf>
    <xf numFmtId="0" fontId="15" fillId="0" borderId="2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0" xfId="0" applyBorder="1" applyAlignment="1">
      <alignment/>
    </xf>
    <xf numFmtId="0" fontId="1" fillId="0" borderId="36" xfId="0" applyFont="1" applyBorder="1" applyAlignment="1">
      <alignment/>
    </xf>
    <xf numFmtId="173" fontId="2" fillId="0" borderId="36" xfId="0" applyNumberFormat="1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173" fontId="1" fillId="0" borderId="38" xfId="0" applyNumberFormat="1" applyFont="1" applyBorder="1" applyAlignment="1">
      <alignment/>
    </xf>
    <xf numFmtId="174" fontId="1" fillId="0" borderId="38" xfId="0" applyNumberFormat="1" applyFont="1" applyBorder="1" applyAlignment="1">
      <alignment/>
    </xf>
    <xf numFmtId="174" fontId="1" fillId="0" borderId="39" xfId="0" applyNumberFormat="1" applyFont="1" applyBorder="1" applyAlignment="1">
      <alignment/>
    </xf>
    <xf numFmtId="0" fontId="13" fillId="0" borderId="0" xfId="0" applyFont="1" applyBorder="1" applyAlignment="1">
      <alignment/>
    </xf>
    <xf numFmtId="174" fontId="1" fillId="0" borderId="4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3" fontId="15" fillId="0" borderId="11" xfId="0" applyNumberFormat="1" applyFont="1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174" fontId="3" fillId="0" borderId="41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173" fontId="1" fillId="0" borderId="38" xfId="0" applyNumberFormat="1" applyFont="1" applyBorder="1" applyAlignment="1">
      <alignment horizontal="center"/>
    </xf>
    <xf numFmtId="173" fontId="2" fillId="0" borderId="35" xfId="0" applyNumberFormat="1" applyFont="1" applyBorder="1" applyAlignment="1">
      <alignment horizontal="right"/>
    </xf>
    <xf numFmtId="1" fontId="1" fillId="0" borderId="38" xfId="0" applyNumberFormat="1" applyFont="1" applyBorder="1" applyAlignment="1">
      <alignment horizontal="center"/>
    </xf>
    <xf numFmtId="0" fontId="8" fillId="0" borderId="38" xfId="0" applyFont="1" applyBorder="1" applyAlignment="1">
      <alignment horizontal="right"/>
    </xf>
    <xf numFmtId="0" fontId="2" fillId="0" borderId="12" xfId="0" applyFont="1" applyBorder="1" applyAlignment="1" applyProtection="1">
      <alignment horizontal="center"/>
      <protection/>
    </xf>
    <xf numFmtId="172" fontId="0" fillId="0" borderId="42" xfId="0" applyNumberFormat="1" applyFont="1" applyBorder="1" applyAlignment="1">
      <alignment/>
    </xf>
    <xf numFmtId="173" fontId="0" fillId="0" borderId="42" xfId="0" applyNumberFormat="1" applyFont="1" applyBorder="1" applyAlignment="1">
      <alignment/>
    </xf>
    <xf numFmtId="173" fontId="20" fillId="0" borderId="42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21" fillId="0" borderId="0" xfId="0" applyFont="1" applyBorder="1" applyAlignment="1">
      <alignment horizontal="right"/>
    </xf>
    <xf numFmtId="173" fontId="22" fillId="0" borderId="19" xfId="0" applyNumberFormat="1" applyFont="1" applyBorder="1" applyAlignment="1">
      <alignment/>
    </xf>
    <xf numFmtId="173" fontId="1" fillId="0" borderId="11" xfId="0" applyNumberFormat="1" applyFont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1" fillId="33" borderId="43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173" fontId="1" fillId="33" borderId="44" xfId="0" applyNumberFormat="1" applyFont="1" applyFill="1" applyBorder="1" applyAlignment="1" applyProtection="1">
      <alignment/>
      <protection locked="0"/>
    </xf>
    <xf numFmtId="172" fontId="1" fillId="33" borderId="11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172" fontId="1" fillId="33" borderId="44" xfId="0" applyNumberFormat="1" applyFont="1" applyFill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174" fontId="2" fillId="0" borderId="17" xfId="0" applyNumberFormat="1" applyFont="1" applyBorder="1" applyAlignment="1">
      <alignment horizontal="right"/>
    </xf>
    <xf numFmtId="173" fontId="12" fillId="0" borderId="17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3" fillId="0" borderId="17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2" fillId="0" borderId="45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173" fontId="2" fillId="0" borderId="17" xfId="0" applyNumberFormat="1" applyFont="1" applyBorder="1" applyAlignment="1" applyProtection="1">
      <alignment/>
      <protection/>
    </xf>
    <xf numFmtId="172" fontId="1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0" fontId="6" fillId="0" borderId="36" xfId="0" applyFont="1" applyBorder="1" applyAlignment="1">
      <alignment horizontal="right"/>
    </xf>
    <xf numFmtId="2" fontId="6" fillId="0" borderId="0" xfId="0" applyNumberFormat="1" applyFont="1" applyFill="1" applyBorder="1" applyAlignment="1" applyProtection="1">
      <alignment/>
      <protection/>
    </xf>
    <xf numFmtId="172" fontId="1" fillId="0" borderId="15" xfId="0" applyNumberFormat="1" applyFont="1" applyBorder="1" applyAlignment="1">
      <alignment/>
    </xf>
    <xf numFmtId="172" fontId="1" fillId="0" borderId="48" xfId="0" applyNumberFormat="1" applyFont="1" applyBorder="1" applyAlignment="1">
      <alignment/>
    </xf>
    <xf numFmtId="172" fontId="1" fillId="0" borderId="19" xfId="0" applyNumberFormat="1" applyFont="1" applyBorder="1" applyAlignment="1" applyProtection="1">
      <alignment/>
      <protection/>
    </xf>
    <xf numFmtId="179" fontId="1" fillId="33" borderId="11" xfId="0" applyNumberFormat="1" applyFont="1" applyFill="1" applyBorder="1" applyAlignment="1" applyProtection="1">
      <alignment/>
      <protection locked="0"/>
    </xf>
    <xf numFmtId="173" fontId="1" fillId="0" borderId="19" xfId="0" applyNumberFormat="1" applyFont="1" applyBorder="1" applyAlignment="1">
      <alignment/>
    </xf>
    <xf numFmtId="9" fontId="1" fillId="0" borderId="49" xfId="0" applyNumberFormat="1" applyFont="1" applyFill="1" applyBorder="1" applyAlignment="1">
      <alignment horizontal="right"/>
    </xf>
    <xf numFmtId="9" fontId="6" fillId="0" borderId="49" xfId="0" applyNumberFormat="1" applyFont="1" applyFill="1" applyBorder="1" applyAlignment="1" applyProtection="1">
      <alignment horizontal="right"/>
      <protection/>
    </xf>
    <xf numFmtId="9" fontId="6" fillId="0" borderId="11" xfId="0" applyNumberFormat="1" applyFont="1" applyFill="1" applyBorder="1" applyAlignment="1" applyProtection="1">
      <alignment horizontal="right"/>
      <protection/>
    </xf>
    <xf numFmtId="9" fontId="27" fillId="0" borderId="49" xfId="0" applyNumberFormat="1" applyFont="1" applyFill="1" applyBorder="1" applyAlignment="1" applyProtection="1">
      <alignment horizontal="right"/>
      <protection/>
    </xf>
    <xf numFmtId="173" fontId="2" fillId="0" borderId="19" xfId="0" applyNumberFormat="1" applyFont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6" fontId="1" fillId="33" borderId="4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74" fontId="1" fillId="0" borderId="17" xfId="0" applyNumberFormat="1" applyFont="1" applyBorder="1" applyAlignment="1">
      <alignment horizontal="centerContinuous"/>
    </xf>
    <xf numFmtId="174" fontId="2" fillId="0" borderId="0" xfId="0" applyNumberFormat="1" applyFont="1" applyFill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1" fontId="2" fillId="0" borderId="12" xfId="0" applyNumberFormat="1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/>
      <protection/>
    </xf>
    <xf numFmtId="10" fontId="6" fillId="0" borderId="0" xfId="0" applyNumberFormat="1" applyFont="1" applyFill="1" applyBorder="1" applyAlignment="1" applyProtection="1">
      <alignment/>
      <protection/>
    </xf>
    <xf numFmtId="10" fontId="6" fillId="0" borderId="10" xfId="0" applyNumberFormat="1" applyFont="1" applyFill="1" applyBorder="1" applyAlignment="1" applyProtection="1">
      <alignment horizontal="right"/>
      <protection/>
    </xf>
    <xf numFmtId="10" fontId="2" fillId="0" borderId="1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 locked="0"/>
    </xf>
    <xf numFmtId="176" fontId="1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8" fillId="0" borderId="51" xfId="0" applyFont="1" applyBorder="1" applyAlignment="1">
      <alignment horizontal="right"/>
    </xf>
    <xf numFmtId="0" fontId="6" fillId="0" borderId="51" xfId="0" applyFont="1" applyBorder="1" applyAlignment="1">
      <alignment/>
    </xf>
    <xf numFmtId="4" fontId="2" fillId="0" borderId="52" xfId="0" applyNumberFormat="1" applyFont="1" applyBorder="1" applyAlignment="1">
      <alignment/>
    </xf>
    <xf numFmtId="0" fontId="1" fillId="0" borderId="42" xfId="0" applyFont="1" applyFill="1" applyBorder="1" applyAlignment="1" applyProtection="1">
      <alignment/>
      <protection/>
    </xf>
    <xf numFmtId="15" fontId="1" fillId="0" borderId="11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172" fontId="1" fillId="0" borderId="11" xfId="0" applyNumberFormat="1" applyFont="1" applyFill="1" applyBorder="1" applyAlignment="1" applyProtection="1">
      <alignment/>
      <protection/>
    </xf>
    <xf numFmtId="172" fontId="1" fillId="0" borderId="44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right"/>
      <protection/>
    </xf>
    <xf numFmtId="0" fontId="19" fillId="0" borderId="53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54" xfId="0" applyFont="1" applyBorder="1" applyAlignment="1" applyProtection="1">
      <alignment horizontal="right"/>
      <protection/>
    </xf>
    <xf numFmtId="172" fontId="2" fillId="0" borderId="12" xfId="0" applyNumberFormat="1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72" fontId="1" fillId="0" borderId="34" xfId="0" applyNumberFormat="1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" fontId="6" fillId="0" borderId="17" xfId="0" applyNumberFormat="1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172" fontId="4" fillId="0" borderId="55" xfId="0" applyNumberFormat="1" applyFont="1" applyBorder="1" applyAlignment="1" applyProtection="1">
      <alignment/>
      <protection/>
    </xf>
    <xf numFmtId="1" fontId="1" fillId="0" borderId="14" xfId="0" applyNumberFormat="1" applyFont="1" applyBorder="1" applyAlignment="1" applyProtection="1">
      <alignment horizontal="center"/>
      <protection/>
    </xf>
    <xf numFmtId="0" fontId="17" fillId="0" borderId="18" xfId="0" applyFont="1" applyBorder="1" applyAlignment="1" applyProtection="1" quotePrefix="1">
      <alignment horizontal="left"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/>
      <protection/>
    </xf>
    <xf numFmtId="1" fontId="1" fillId="0" borderId="17" xfId="0" applyNumberFormat="1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 horizontal="center"/>
      <protection/>
    </xf>
    <xf numFmtId="0" fontId="23" fillId="0" borderId="36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172" fontId="1" fillId="0" borderId="39" xfId="0" applyNumberFormat="1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172" fontId="2" fillId="0" borderId="19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17" fillId="0" borderId="18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1" fontId="1" fillId="0" borderId="14" xfId="0" applyNumberFormat="1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53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44" xfId="0" applyFont="1" applyFill="1" applyBorder="1" applyAlignment="1" applyProtection="1">
      <alignment/>
      <protection/>
    </xf>
    <xf numFmtId="1" fontId="1" fillId="0" borderId="44" xfId="0" applyNumberFormat="1" applyFont="1" applyFill="1" applyBorder="1" applyAlignment="1" applyProtection="1">
      <alignment horizontal="center"/>
      <protection/>
    </xf>
    <xf numFmtId="173" fontId="1" fillId="0" borderId="44" xfId="0" applyNumberFormat="1" applyFont="1" applyFill="1" applyBorder="1" applyAlignment="1" applyProtection="1">
      <alignment/>
      <protection/>
    </xf>
    <xf numFmtId="173" fontId="1" fillId="0" borderId="11" xfId="0" applyNumberFormat="1" applyFont="1" applyFill="1" applyBorder="1" applyAlignment="1" applyProtection="1">
      <alignment/>
      <protection/>
    </xf>
    <xf numFmtId="176" fontId="1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right"/>
      <protection/>
    </xf>
    <xf numFmtId="172" fontId="1" fillId="0" borderId="11" xfId="0" applyNumberFormat="1" applyFont="1" applyBorder="1" applyAlignment="1" applyProtection="1">
      <alignment/>
      <protection/>
    </xf>
    <xf numFmtId="173" fontId="4" fillId="0" borderId="39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15" fillId="0" borderId="11" xfId="0" applyNumberFormat="1" applyFont="1" applyFill="1" applyBorder="1" applyAlignment="1" applyProtection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3" fillId="0" borderId="62" xfId="0" applyFont="1" applyBorder="1" applyAlignment="1">
      <alignment horizontal="right"/>
    </xf>
    <xf numFmtId="0" fontId="19" fillId="34" borderId="63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center" wrapText="1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1" fillId="0" borderId="57" xfId="0" applyFont="1" applyBorder="1" applyAlignment="1">
      <alignment/>
    </xf>
    <xf numFmtId="0" fontId="9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6" fillId="0" borderId="57" xfId="0" applyFont="1" applyBorder="1" applyAlignment="1">
      <alignment/>
    </xf>
    <xf numFmtId="0" fontId="1" fillId="0" borderId="57" xfId="0" applyFont="1" applyBorder="1" applyAlignment="1">
      <alignment horizontal="right"/>
    </xf>
    <xf numFmtId="0" fontId="1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1" fillId="33" borderId="68" xfId="0" applyFont="1" applyFill="1" applyBorder="1" applyAlignment="1" applyProtection="1">
      <alignment horizontal="left"/>
      <protection locked="0"/>
    </xf>
    <xf numFmtId="172" fontId="1" fillId="33" borderId="69" xfId="0" applyNumberFormat="1" applyFont="1" applyFill="1" applyBorder="1" applyAlignment="1" applyProtection="1">
      <alignment/>
      <protection locked="0"/>
    </xf>
    <xf numFmtId="172" fontId="1" fillId="33" borderId="67" xfId="0" applyNumberFormat="1" applyFont="1" applyFill="1" applyBorder="1" applyAlignment="1" applyProtection="1">
      <alignment/>
      <protection locked="0"/>
    </xf>
    <xf numFmtId="172" fontId="1" fillId="33" borderId="70" xfId="0" applyNumberFormat="1" applyFont="1" applyFill="1" applyBorder="1" applyAlignment="1" applyProtection="1">
      <alignment/>
      <protection locked="0"/>
    </xf>
    <xf numFmtId="0" fontId="6" fillId="0" borderId="59" xfId="0" applyFont="1" applyBorder="1" applyAlignment="1">
      <alignment/>
    </xf>
    <xf numFmtId="0" fontId="6" fillId="0" borderId="64" xfId="0" applyFont="1" applyBorder="1" applyAlignment="1">
      <alignment/>
    </xf>
    <xf numFmtId="0" fontId="1" fillId="0" borderId="60" xfId="0" applyFont="1" applyBorder="1" applyAlignment="1" applyProtection="1">
      <alignment/>
      <protection/>
    </xf>
    <xf numFmtId="0" fontId="2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4" fillId="0" borderId="72" xfId="0" applyFont="1" applyBorder="1" applyAlignment="1">
      <alignment horizontal="right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59" xfId="0" applyFont="1" applyBorder="1" applyAlignment="1">
      <alignment/>
    </xf>
    <xf numFmtId="4" fontId="2" fillId="0" borderId="62" xfId="0" applyNumberFormat="1" applyFont="1" applyFill="1" applyBorder="1" applyAlignment="1">
      <alignment/>
    </xf>
    <xf numFmtId="0" fontId="2" fillId="0" borderId="75" xfId="0" applyFont="1" applyBorder="1" applyAlignment="1">
      <alignment horizontal="right"/>
    </xf>
    <xf numFmtId="0" fontId="1" fillId="35" borderId="11" xfId="0" applyFont="1" applyFill="1" applyBorder="1" applyAlignment="1" applyProtection="1">
      <alignment/>
      <protection locked="0"/>
    </xf>
    <xf numFmtId="15" fontId="1" fillId="35" borderId="11" xfId="0" applyNumberFormat="1" applyFont="1" applyFill="1" applyBorder="1" applyAlignment="1" applyProtection="1">
      <alignment horizontal="center"/>
      <protection locked="0"/>
    </xf>
    <xf numFmtId="1" fontId="1" fillId="35" borderId="11" xfId="0" applyNumberFormat="1" applyFont="1" applyFill="1" applyBorder="1" applyAlignment="1" applyProtection="1">
      <alignment horizontal="center"/>
      <protection locked="0"/>
    </xf>
    <xf numFmtId="172" fontId="1" fillId="35" borderId="11" xfId="0" applyNumberFormat="1" applyFont="1" applyFill="1" applyBorder="1" applyAlignment="1" applyProtection="1">
      <alignment/>
      <protection locked="0"/>
    </xf>
    <xf numFmtId="0" fontId="1" fillId="35" borderId="42" xfId="0" applyFont="1" applyFill="1" applyBorder="1" applyAlignment="1" applyProtection="1">
      <alignment/>
      <protection locked="0"/>
    </xf>
    <xf numFmtId="1" fontId="1" fillId="35" borderId="44" xfId="0" applyNumberFormat="1" applyFont="1" applyFill="1" applyBorder="1" applyAlignment="1" applyProtection="1">
      <alignment horizontal="center"/>
      <protection locked="0"/>
    </xf>
    <xf numFmtId="0" fontId="1" fillId="35" borderId="44" xfId="0" applyFont="1" applyFill="1" applyBorder="1" applyAlignment="1" applyProtection="1">
      <alignment/>
      <protection locked="0"/>
    </xf>
    <xf numFmtId="173" fontId="1" fillId="35" borderId="44" xfId="0" applyNumberFormat="1" applyFont="1" applyFill="1" applyBorder="1" applyAlignment="1" applyProtection="1">
      <alignment/>
      <protection locked="0"/>
    </xf>
    <xf numFmtId="176" fontId="1" fillId="35" borderId="11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" fillId="33" borderId="71" xfId="0" applyFont="1" applyFill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justify"/>
      <protection locked="0"/>
    </xf>
    <xf numFmtId="0" fontId="1" fillId="0" borderId="11" xfId="0" applyNumberFormat="1" applyFont="1" applyFill="1" applyBorder="1" applyAlignment="1" applyProtection="1">
      <alignment horizontal="justify"/>
      <protection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0" fillId="0" borderId="77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4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173" fontId="9" fillId="0" borderId="37" xfId="0" applyNumberFormat="1" applyFont="1" applyBorder="1" applyAlignment="1">
      <alignment/>
    </xf>
    <xf numFmtId="173" fontId="9" fillId="0" borderId="38" xfId="0" applyNumberFormat="1" applyFont="1" applyBorder="1" applyAlignment="1">
      <alignment/>
    </xf>
    <xf numFmtId="0" fontId="31" fillId="0" borderId="17" xfId="0" applyFont="1" applyBorder="1" applyAlignment="1" applyProtection="1">
      <alignment/>
      <protection/>
    </xf>
    <xf numFmtId="1" fontId="31" fillId="0" borderId="17" xfId="0" applyNumberFormat="1" applyFont="1" applyBorder="1" applyAlignment="1" applyProtection="1">
      <alignment horizontal="center"/>
      <protection/>
    </xf>
    <xf numFmtId="0" fontId="30" fillId="0" borderId="17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left"/>
      <protection/>
    </xf>
    <xf numFmtId="0" fontId="30" fillId="0" borderId="47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35" borderId="11" xfId="0" applyNumberFormat="1" applyFont="1" applyFill="1" applyBorder="1" applyAlignment="1" applyProtection="1">
      <alignment horizontal="left"/>
      <protection locked="0"/>
    </xf>
    <xf numFmtId="0" fontId="1" fillId="35" borderId="44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wrapText="1"/>
    </xf>
    <xf numFmtId="0" fontId="1" fillId="0" borderId="44" xfId="0" applyNumberFormat="1" applyFont="1" applyFill="1" applyBorder="1" applyAlignment="1" applyProtection="1">
      <alignment/>
      <protection/>
    </xf>
    <xf numFmtId="0" fontId="1" fillId="35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9" fillId="0" borderId="5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60" xfId="0" applyFont="1" applyBorder="1" applyAlignment="1">
      <alignment/>
    </xf>
    <xf numFmtId="0" fontId="16" fillId="0" borderId="60" xfId="0" applyFont="1" applyBorder="1" applyAlignment="1">
      <alignment/>
    </xf>
    <xf numFmtId="0" fontId="28" fillId="0" borderId="59" xfId="0" applyFont="1" applyBorder="1" applyAlignment="1">
      <alignment/>
    </xf>
    <xf numFmtId="0" fontId="17" fillId="0" borderId="59" xfId="0" applyFont="1" applyBorder="1" applyAlignment="1">
      <alignment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Fill="1" applyBorder="1" applyAlignment="1" applyProtection="1">
      <alignment/>
      <protection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/>
    </xf>
    <xf numFmtId="0" fontId="32" fillId="33" borderId="62" xfId="53" applyFont="1" applyFill="1" applyBorder="1" applyAlignment="1" applyProtection="1">
      <alignment horizontal="left"/>
      <protection locked="0"/>
    </xf>
    <xf numFmtId="0" fontId="1" fillId="33" borderId="60" xfId="0" applyFont="1" applyFill="1" applyBorder="1" applyAlignment="1" applyProtection="1">
      <alignment horizontal="left"/>
      <protection locked="0"/>
    </xf>
    <xf numFmtId="0" fontId="1" fillId="33" borderId="62" xfId="0" applyFont="1" applyFill="1" applyBorder="1" applyAlignment="1" applyProtection="1">
      <alignment horizontal="left"/>
      <protection locked="0"/>
    </xf>
    <xf numFmtId="0" fontId="1" fillId="33" borderId="63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/>
      <protection/>
    </xf>
    <xf numFmtId="0" fontId="3" fillId="0" borderId="79" xfId="0" applyFont="1" applyBorder="1" applyAlignment="1">
      <alignment/>
    </xf>
    <xf numFmtId="0" fontId="2" fillId="0" borderId="57" xfId="0" applyFont="1" applyBorder="1" applyAlignment="1">
      <alignment/>
    </xf>
    <xf numFmtId="0" fontId="3" fillId="0" borderId="6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7" fillId="0" borderId="6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24" fillId="0" borderId="59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173" fontId="1" fillId="35" borderId="67" xfId="0" applyNumberFormat="1" applyFont="1" applyFill="1" applyBorder="1" applyAlignment="1" applyProtection="1">
      <alignment/>
      <protection/>
    </xf>
    <xf numFmtId="186" fontId="1" fillId="33" borderId="11" xfId="0" applyNumberFormat="1" applyFont="1" applyFill="1" applyBorder="1" applyAlignment="1" applyProtection="1">
      <alignment horizontal="center"/>
      <protection locked="0"/>
    </xf>
    <xf numFmtId="186" fontId="1" fillId="0" borderId="11" xfId="0" applyNumberFormat="1" applyFont="1" applyFill="1" applyBorder="1" applyAlignment="1" applyProtection="1">
      <alignment horizontal="center"/>
      <protection/>
    </xf>
    <xf numFmtId="186" fontId="1" fillId="35" borderId="11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Border="1" applyAlignment="1">
      <alignment horizontal="center" wrapText="1"/>
    </xf>
    <xf numFmtId="0" fontId="0" fillId="0" borderId="6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8" fillId="0" borderId="0" xfId="0" applyFont="1" applyBorder="1" applyAlignment="1">
      <alignment/>
    </xf>
    <xf numFmtId="0" fontId="25" fillId="0" borderId="0" xfId="53" applyBorder="1" applyAlignment="1" applyProtection="1">
      <alignment/>
      <protection/>
    </xf>
    <xf numFmtId="0" fontId="7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8" xfId="0" applyBorder="1" applyAlignment="1">
      <alignment/>
    </xf>
    <xf numFmtId="0" fontId="17" fillId="0" borderId="18" xfId="0" applyFont="1" applyBorder="1" applyAlignment="1">
      <alignment/>
    </xf>
    <xf numFmtId="0" fontId="25" fillId="0" borderId="61" xfId="53" applyBorder="1" applyAlignment="1" applyProtection="1">
      <alignment/>
      <protection/>
    </xf>
    <xf numFmtId="0" fontId="26" fillId="0" borderId="0" xfId="0" applyFont="1" applyBorder="1" applyAlignment="1">
      <alignment horizontal="centerContinuous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9" fillId="0" borderId="60" xfId="0" applyFont="1" applyBorder="1" applyAlignment="1">
      <alignment/>
    </xf>
    <xf numFmtId="0" fontId="0" fillId="0" borderId="60" xfId="0" applyFont="1" applyBorder="1" applyAlignment="1">
      <alignment horizontal="centerContinuous"/>
    </xf>
    <xf numFmtId="0" fontId="25" fillId="0" borderId="0" xfId="53" applyFill="1" applyBorder="1" applyAlignment="1" applyProtection="1">
      <alignment/>
      <protection/>
    </xf>
    <xf numFmtId="0" fontId="71" fillId="0" borderId="60" xfId="0" applyFont="1" applyBorder="1" applyAlignment="1">
      <alignment/>
    </xf>
    <xf numFmtId="0" fontId="3" fillId="0" borderId="60" xfId="0" applyFont="1" applyBorder="1" applyAlignment="1">
      <alignment horizontal="left"/>
    </xf>
    <xf numFmtId="0" fontId="0" fillId="0" borderId="59" xfId="0" applyBorder="1" applyAlignment="1">
      <alignment horizontal="centerContinuous"/>
    </xf>
    <xf numFmtId="0" fontId="16" fillId="0" borderId="59" xfId="0" applyFont="1" applyBorder="1" applyAlignment="1">
      <alignment/>
    </xf>
    <xf numFmtId="0" fontId="0" fillId="0" borderId="59" xfId="0" applyFont="1" applyBorder="1" applyAlignment="1">
      <alignment/>
    </xf>
    <xf numFmtId="0" fontId="2" fillId="0" borderId="59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0" fillId="35" borderId="11" xfId="0" applyFont="1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/>
      <protection locked="0"/>
    </xf>
    <xf numFmtId="15" fontId="10" fillId="35" borderId="11" xfId="0" applyNumberFormat="1" applyFont="1" applyFill="1" applyBorder="1" applyAlignment="1" applyProtection="1">
      <alignment horizontal="left"/>
      <protection locked="0"/>
    </xf>
    <xf numFmtId="0" fontId="10" fillId="0" borderId="42" xfId="0" applyFont="1" applyFill="1" applyBorder="1" applyAlignment="1" applyProtection="1">
      <alignment horizontal="left"/>
      <protection/>
    </xf>
    <xf numFmtId="0" fontId="0" fillId="0" borderId="41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1" fillId="35" borderId="80" xfId="0" applyFont="1" applyFill="1" applyBorder="1" applyAlignment="1" applyProtection="1">
      <alignment vertical="top" wrapText="1"/>
      <protection locked="0"/>
    </xf>
    <xf numFmtId="0" fontId="0" fillId="35" borderId="81" xfId="0" applyFill="1" applyBorder="1" applyAlignment="1" applyProtection="1">
      <alignment vertical="top" wrapText="1"/>
      <protection locked="0"/>
    </xf>
    <xf numFmtId="0" fontId="0" fillId="35" borderId="82" xfId="0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3</xdr:col>
      <xdr:colOff>514350</xdr:colOff>
      <xdr:row>2</xdr:row>
      <xdr:rowOff>133350</xdr:rowOff>
    </xdr:to>
    <xdr:pic>
      <xdr:nvPicPr>
        <xdr:cNvPr id="1" name="Picture 4" descr="BPOE-MoT_H_Form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495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485775</xdr:colOff>
      <xdr:row>2</xdr:row>
      <xdr:rowOff>85725</xdr:rowOff>
    </xdr:to>
    <xdr:pic>
      <xdr:nvPicPr>
        <xdr:cNvPr id="1" name="Picture 2" descr="BPOE-MoT_H_Form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752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3</xdr:col>
      <xdr:colOff>514350</xdr:colOff>
      <xdr:row>2</xdr:row>
      <xdr:rowOff>133350</xdr:rowOff>
    </xdr:to>
    <xdr:pic>
      <xdr:nvPicPr>
        <xdr:cNvPr id="1" name="Picture 4" descr="BPOE-MoT_H_Form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495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485775</xdr:colOff>
      <xdr:row>2</xdr:row>
      <xdr:rowOff>85725</xdr:rowOff>
    </xdr:to>
    <xdr:pic>
      <xdr:nvPicPr>
        <xdr:cNvPr id="1" name="Picture 2" descr="BPOE-MoT_H_Form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752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chedule%204%20Cost%20Plus%20Rates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chedule%204%20Cost%20Plus%20Rates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5"/>
  <sheetViews>
    <sheetView showGridLines="0" workbookViewId="0" topLeftCell="A13">
      <selection activeCell="B27" sqref="B27"/>
    </sheetView>
  </sheetViews>
  <sheetFormatPr defaultColWidth="8.8515625" defaultRowHeight="12.75"/>
  <cols>
    <col min="1" max="1" width="5.00390625" style="377" customWidth="1"/>
    <col min="2" max="2" width="5.140625" style="63" customWidth="1"/>
    <col min="3" max="10" width="8.8515625" style="63" customWidth="1"/>
    <col min="11" max="11" width="10.00390625" style="63" customWidth="1"/>
    <col min="12" max="16384" width="8.8515625" style="63" customWidth="1"/>
  </cols>
  <sheetData>
    <row r="1" spans="1:12" s="375" customFormat="1" ht="16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2"/>
      <c r="L1" s="376"/>
    </row>
    <row r="2" spans="1:12" ht="16.5" customHeight="1">
      <c r="A2" s="381"/>
      <c r="B2" s="332" t="s">
        <v>98</v>
      </c>
      <c r="D2" s="332"/>
      <c r="E2" s="332"/>
      <c r="F2" s="332"/>
      <c r="G2" s="332"/>
      <c r="H2" s="332"/>
      <c r="I2" s="332"/>
      <c r="J2" s="332"/>
      <c r="K2" s="382"/>
      <c r="L2" s="333"/>
    </row>
    <row r="3" spans="1:12" ht="16.5" customHeight="1">
      <c r="A3" s="243"/>
      <c r="B3" s="336" t="s">
        <v>137</v>
      </c>
      <c r="C3" s="333"/>
      <c r="D3" s="333"/>
      <c r="E3" s="333"/>
      <c r="F3" s="333"/>
      <c r="G3" s="333"/>
      <c r="H3" s="333"/>
      <c r="I3" s="333"/>
      <c r="J3" s="333"/>
      <c r="K3" s="382"/>
      <c r="L3" s="333"/>
    </row>
    <row r="4" spans="1:12" ht="13.5" customHeight="1">
      <c r="A4" s="335"/>
      <c r="B4" s="336"/>
      <c r="C4" s="336"/>
      <c r="D4" s="333"/>
      <c r="E4" s="333"/>
      <c r="F4" s="333"/>
      <c r="G4" s="333"/>
      <c r="H4" s="333"/>
      <c r="I4" s="333"/>
      <c r="J4" s="333"/>
      <c r="K4" s="334"/>
      <c r="L4" s="333"/>
    </row>
    <row r="5" spans="1:12" ht="13.5" customHeight="1">
      <c r="A5" s="335"/>
      <c r="B5" s="49" t="s">
        <v>80</v>
      </c>
      <c r="C5" s="49"/>
      <c r="D5" s="49"/>
      <c r="E5" s="49"/>
      <c r="F5" s="49"/>
      <c r="G5" s="49"/>
      <c r="H5" s="49"/>
      <c r="I5" s="49"/>
      <c r="J5" s="49"/>
      <c r="K5" s="338"/>
      <c r="L5" s="333"/>
    </row>
    <row r="6" spans="1:12" ht="13.5" customHeight="1">
      <c r="A6" s="335"/>
      <c r="B6" s="49" t="s">
        <v>81</v>
      </c>
      <c r="C6" s="49"/>
      <c r="D6" s="49"/>
      <c r="E6" s="49"/>
      <c r="F6" s="49"/>
      <c r="G6" s="49"/>
      <c r="H6" s="49"/>
      <c r="I6" s="49"/>
      <c r="J6" s="49"/>
      <c r="K6" s="338"/>
      <c r="L6" s="333"/>
    </row>
    <row r="7" spans="1:12" ht="13.5" customHeight="1">
      <c r="A7" s="335"/>
      <c r="B7" s="49" t="s">
        <v>82</v>
      </c>
      <c r="C7" s="49"/>
      <c r="D7" s="49"/>
      <c r="E7" s="49"/>
      <c r="F7" s="49"/>
      <c r="G7" s="49"/>
      <c r="H7" s="49"/>
      <c r="I7" s="49"/>
      <c r="J7" s="49"/>
      <c r="K7" s="338"/>
      <c r="L7" s="333"/>
    </row>
    <row r="8" spans="1:12" ht="13.5" customHeight="1">
      <c r="A8" s="335"/>
      <c r="B8" s="49" t="s">
        <v>83</v>
      </c>
      <c r="C8" s="49"/>
      <c r="D8" s="49"/>
      <c r="E8" s="49"/>
      <c r="F8" s="49"/>
      <c r="G8" s="49"/>
      <c r="H8" s="49"/>
      <c r="I8" s="49"/>
      <c r="J8" s="58"/>
      <c r="K8" s="339"/>
      <c r="L8" s="333"/>
    </row>
    <row r="9" spans="1:12" ht="13.5" customHeight="1">
      <c r="A9" s="335"/>
      <c r="B9" s="49" t="s">
        <v>84</v>
      </c>
      <c r="C9" s="58"/>
      <c r="D9" s="58"/>
      <c r="E9" s="58"/>
      <c r="F9" s="58"/>
      <c r="G9" s="58"/>
      <c r="H9" s="58"/>
      <c r="I9" s="58"/>
      <c r="J9" s="58"/>
      <c r="K9" s="339"/>
      <c r="L9" s="333"/>
    </row>
    <row r="10" spans="1:11" ht="13.5" customHeight="1">
      <c r="A10" s="335"/>
      <c r="B10" s="58"/>
      <c r="C10" s="58"/>
      <c r="D10" s="58"/>
      <c r="E10" s="58"/>
      <c r="F10" s="58"/>
      <c r="G10" s="58"/>
      <c r="H10" s="58"/>
      <c r="I10" s="58"/>
      <c r="J10" s="58"/>
      <c r="K10" s="339"/>
    </row>
    <row r="11" spans="1:12" ht="12.75" customHeight="1">
      <c r="A11" s="335"/>
      <c r="B11" s="49" t="s">
        <v>126</v>
      </c>
      <c r="C11" s="58"/>
      <c r="D11" s="58"/>
      <c r="E11" s="58"/>
      <c r="F11" s="58"/>
      <c r="G11" s="58"/>
      <c r="H11" s="58"/>
      <c r="I11" s="58"/>
      <c r="J11" s="58"/>
      <c r="K11" s="245"/>
      <c r="L11" s="333"/>
    </row>
    <row r="12" spans="1:12" ht="12.75" customHeight="1">
      <c r="A12" s="335"/>
      <c r="B12" s="49" t="s">
        <v>96</v>
      </c>
      <c r="C12" s="49"/>
      <c r="D12" s="49"/>
      <c r="E12" s="49"/>
      <c r="F12" s="49"/>
      <c r="G12" s="49"/>
      <c r="H12" s="58"/>
      <c r="I12" s="58"/>
      <c r="J12" s="58"/>
      <c r="K12" s="339"/>
      <c r="L12" s="333"/>
    </row>
    <row r="13" spans="1:11" ht="12.75" customHeight="1">
      <c r="A13" s="335"/>
      <c r="B13" s="49" t="s">
        <v>127</v>
      </c>
      <c r="C13" s="58"/>
      <c r="D13" s="58"/>
      <c r="E13" s="58"/>
      <c r="F13" s="58"/>
      <c r="G13" s="58"/>
      <c r="H13" s="58"/>
      <c r="I13" s="58"/>
      <c r="J13" s="58"/>
      <c r="K13" s="339"/>
    </row>
    <row r="14" spans="1:11" ht="12.75" customHeight="1">
      <c r="A14" s="243"/>
      <c r="B14" s="49" t="s">
        <v>97</v>
      </c>
      <c r="C14" s="49"/>
      <c r="D14" s="49"/>
      <c r="E14" s="49"/>
      <c r="F14" s="49"/>
      <c r="G14" s="49"/>
      <c r="H14" s="49"/>
      <c r="I14" s="49"/>
      <c r="J14" s="58"/>
      <c r="K14" s="339"/>
    </row>
    <row r="15" spans="1:11" ht="13.5" customHeight="1">
      <c r="A15" s="243"/>
      <c r="B15" s="49"/>
      <c r="C15" s="49"/>
      <c r="D15" s="49"/>
      <c r="E15" s="49"/>
      <c r="F15" s="49"/>
      <c r="G15" s="49"/>
      <c r="H15" s="49"/>
      <c r="I15" s="49"/>
      <c r="J15" s="58"/>
      <c r="K15" s="339"/>
    </row>
    <row r="16" spans="1:12" ht="15" customHeight="1">
      <c r="A16" s="243"/>
      <c r="B16" s="49" t="s">
        <v>76</v>
      </c>
      <c r="C16" s="49"/>
      <c r="D16" s="49"/>
      <c r="E16" s="49"/>
      <c r="F16" s="49"/>
      <c r="G16" s="49"/>
      <c r="H16" s="49"/>
      <c r="I16" s="49"/>
      <c r="J16" s="49"/>
      <c r="K16" s="338"/>
      <c r="L16" s="372"/>
    </row>
    <row r="17" spans="1:11" ht="15" customHeight="1">
      <c r="A17" s="243"/>
      <c r="B17" s="49" t="s">
        <v>77</v>
      </c>
      <c r="C17" s="58"/>
      <c r="D17" s="58"/>
      <c r="E17" s="58"/>
      <c r="F17" s="58"/>
      <c r="G17" s="58"/>
      <c r="H17" s="58"/>
      <c r="I17" s="49"/>
      <c r="J17" s="49"/>
      <c r="K17" s="338"/>
    </row>
    <row r="18" spans="1:11" ht="13.5" customHeight="1">
      <c r="A18" s="243"/>
      <c r="B18" s="49"/>
      <c r="C18" s="58"/>
      <c r="D18" s="58"/>
      <c r="E18" s="58"/>
      <c r="F18" s="58"/>
      <c r="G18" s="58"/>
      <c r="H18" s="58"/>
      <c r="I18" s="49"/>
      <c r="J18" s="49"/>
      <c r="K18" s="338"/>
    </row>
    <row r="19" spans="1:11" ht="15" customHeight="1">
      <c r="A19" s="340"/>
      <c r="B19" s="49" t="s">
        <v>78</v>
      </c>
      <c r="C19" s="58"/>
      <c r="D19" s="58"/>
      <c r="E19" s="58"/>
      <c r="F19" s="58"/>
      <c r="G19" s="58"/>
      <c r="H19" s="58"/>
      <c r="I19" s="49"/>
      <c r="J19" s="49"/>
      <c r="K19" s="338"/>
    </row>
    <row r="20" spans="1:11" ht="15" customHeight="1">
      <c r="A20" s="243"/>
      <c r="B20" s="49" t="s">
        <v>79</v>
      </c>
      <c r="C20" s="58"/>
      <c r="D20" s="58"/>
      <c r="E20" s="58"/>
      <c r="F20" s="58"/>
      <c r="G20" s="58"/>
      <c r="H20" s="58"/>
      <c r="I20" s="49"/>
      <c r="J20" s="58"/>
      <c r="K20" s="338"/>
    </row>
    <row r="21" spans="1:11" ht="13.5" customHeight="1">
      <c r="A21" s="243"/>
      <c r="B21" s="58"/>
      <c r="C21" s="58"/>
      <c r="D21" s="58"/>
      <c r="E21" s="58"/>
      <c r="F21" s="58"/>
      <c r="G21" s="58"/>
      <c r="H21" s="58"/>
      <c r="I21" s="58"/>
      <c r="J21" s="49"/>
      <c r="K21" s="338"/>
    </row>
    <row r="22" spans="1:11" ht="13.5" customHeight="1">
      <c r="A22" s="243"/>
      <c r="B22" s="49" t="s">
        <v>128</v>
      </c>
      <c r="C22" s="49"/>
      <c r="D22" s="49"/>
      <c r="E22" s="49"/>
      <c r="F22" s="49"/>
      <c r="G22" s="49"/>
      <c r="H22" s="58"/>
      <c r="I22" s="49"/>
      <c r="J22" s="49"/>
      <c r="K22" s="338"/>
    </row>
    <row r="23" spans="1:11" ht="15" customHeight="1">
      <c r="A23" s="341"/>
      <c r="B23" s="58"/>
      <c r="C23" s="58"/>
      <c r="D23" s="58"/>
      <c r="E23" s="58"/>
      <c r="F23" s="58"/>
      <c r="G23" s="58"/>
      <c r="H23" s="58"/>
      <c r="I23" s="58"/>
      <c r="J23" s="58"/>
      <c r="K23" s="339"/>
    </row>
    <row r="24" spans="1:11" ht="18">
      <c r="A24" s="243"/>
      <c r="B24" s="336" t="s">
        <v>119</v>
      </c>
      <c r="C24" s="371"/>
      <c r="D24" s="380"/>
      <c r="E24" s="380"/>
      <c r="F24" s="380"/>
      <c r="G24" s="380"/>
      <c r="H24" s="380"/>
      <c r="I24" s="371"/>
      <c r="J24" s="371"/>
      <c r="K24" s="339"/>
    </row>
    <row r="25" spans="1:11" ht="13.5" customHeight="1">
      <c r="A25" s="243"/>
      <c r="B25" s="370"/>
      <c r="C25" s="371"/>
      <c r="D25" s="371"/>
      <c r="E25" s="371"/>
      <c r="F25" s="371"/>
      <c r="G25" s="371"/>
      <c r="H25" s="371"/>
      <c r="I25" s="371"/>
      <c r="J25" s="371"/>
      <c r="K25" s="339"/>
    </row>
    <row r="26" spans="1:11" ht="13.5" customHeight="1">
      <c r="A26" s="243"/>
      <c r="B26" s="49" t="s">
        <v>108</v>
      </c>
      <c r="C26" s="58"/>
      <c r="D26" s="58"/>
      <c r="E26" s="58"/>
      <c r="F26" s="58"/>
      <c r="G26" s="58"/>
      <c r="H26" s="58"/>
      <c r="I26" s="58"/>
      <c r="J26" s="58"/>
      <c r="K26" s="339"/>
    </row>
    <row r="27" spans="1:11" ht="13.5" customHeight="1">
      <c r="A27" s="243"/>
      <c r="B27" s="387" t="s">
        <v>132</v>
      </c>
      <c r="C27" s="58"/>
      <c r="D27" s="58"/>
      <c r="E27" s="58"/>
      <c r="F27" s="58"/>
      <c r="G27" s="58"/>
      <c r="H27" s="58"/>
      <c r="I27" s="58"/>
      <c r="J27" s="58"/>
      <c r="K27" s="339"/>
    </row>
    <row r="28" spans="1:11" ht="13.5" customHeight="1">
      <c r="A28" s="243"/>
      <c r="B28" s="373"/>
      <c r="C28" s="59"/>
      <c r="D28" s="59"/>
      <c r="E28" s="59"/>
      <c r="F28" s="59"/>
      <c r="G28" s="59"/>
      <c r="H28" s="59"/>
      <c r="I28" s="59"/>
      <c r="J28" s="59"/>
      <c r="K28" s="339"/>
    </row>
    <row r="29" spans="1:11" ht="13.5" customHeight="1">
      <c r="A29" s="243"/>
      <c r="B29" s="49" t="s">
        <v>118</v>
      </c>
      <c r="C29" s="58"/>
      <c r="D29" s="58"/>
      <c r="E29" s="58"/>
      <c r="F29" s="58"/>
      <c r="G29" s="58"/>
      <c r="H29" s="58"/>
      <c r="I29" s="58"/>
      <c r="J29" s="58"/>
      <c r="K29" s="368"/>
    </row>
    <row r="30" spans="1:11" ht="13.5" customHeight="1">
      <c r="A30" s="243"/>
      <c r="B30" s="49" t="s">
        <v>116</v>
      </c>
      <c r="C30" s="58"/>
      <c r="D30" s="58"/>
      <c r="E30" s="58"/>
      <c r="F30" s="58"/>
      <c r="G30" s="58"/>
      <c r="H30" s="58"/>
      <c r="I30" s="58"/>
      <c r="J30" s="58"/>
      <c r="K30" s="353"/>
    </row>
    <row r="31" spans="1:11" ht="13.5" customHeight="1">
      <c r="A31" s="243"/>
      <c r="B31" s="49" t="s">
        <v>120</v>
      </c>
      <c r="C31" s="49"/>
      <c r="D31" s="49"/>
      <c r="E31" s="49"/>
      <c r="F31" s="49"/>
      <c r="G31" s="58"/>
      <c r="H31" s="58"/>
      <c r="I31" s="58"/>
      <c r="J31" s="58"/>
      <c r="K31" s="368"/>
    </row>
    <row r="32" spans="1:11" ht="13.5" customHeight="1">
      <c r="A32" s="243"/>
      <c r="B32" s="49" t="s">
        <v>117</v>
      </c>
      <c r="C32" s="49"/>
      <c r="D32" s="49"/>
      <c r="E32" s="58"/>
      <c r="F32" s="58"/>
      <c r="G32" s="58"/>
      <c r="H32" s="58"/>
      <c r="I32" s="58"/>
      <c r="J32" s="58"/>
      <c r="K32" s="368"/>
    </row>
    <row r="33" spans="1:11" ht="13.5" customHeight="1">
      <c r="A33" s="341"/>
      <c r="B33" s="58"/>
      <c r="C33" s="58"/>
      <c r="D33" s="58"/>
      <c r="E33" s="58"/>
      <c r="F33" s="58"/>
      <c r="G33" s="58"/>
      <c r="H33" s="58"/>
      <c r="I33" s="58"/>
      <c r="J33" s="58"/>
      <c r="K33" s="368"/>
    </row>
    <row r="34" spans="1:11" ht="13.5" customHeight="1">
      <c r="A34" s="341"/>
      <c r="B34" s="369" t="s">
        <v>134</v>
      </c>
      <c r="C34" s="58"/>
      <c r="D34" s="58"/>
      <c r="E34" s="58"/>
      <c r="F34" s="58"/>
      <c r="G34" s="58"/>
      <c r="H34" s="58"/>
      <c r="I34" s="58"/>
      <c r="J34" s="374"/>
      <c r="K34" s="368"/>
    </row>
    <row r="35" spans="1:11" ht="13.5" customHeight="1">
      <c r="A35" s="341"/>
      <c r="B35" s="369" t="s">
        <v>124</v>
      </c>
      <c r="C35" s="58"/>
      <c r="D35" s="58"/>
      <c r="E35" s="58"/>
      <c r="F35" s="58"/>
      <c r="G35" s="58"/>
      <c r="H35" s="58"/>
      <c r="I35" s="58"/>
      <c r="J35" s="58"/>
      <c r="K35" s="368"/>
    </row>
    <row r="36" spans="1:11" ht="13.5" customHeight="1">
      <c r="A36" s="341"/>
      <c r="B36" s="369" t="s">
        <v>125</v>
      </c>
      <c r="C36" s="58"/>
      <c r="D36" s="58"/>
      <c r="E36" s="58"/>
      <c r="F36" s="58"/>
      <c r="G36" s="58"/>
      <c r="H36" s="58"/>
      <c r="I36" s="58"/>
      <c r="J36" s="58"/>
      <c r="K36" s="368"/>
    </row>
    <row r="37" spans="1:11" ht="13.5" customHeight="1">
      <c r="A37" s="341"/>
      <c r="B37" s="369" t="s">
        <v>122</v>
      </c>
      <c r="C37" s="58"/>
      <c r="D37" s="58"/>
      <c r="E37" s="58"/>
      <c r="F37" s="58"/>
      <c r="G37" s="58"/>
      <c r="H37" s="58"/>
      <c r="I37" s="58"/>
      <c r="J37" s="58"/>
      <c r="K37" s="368"/>
    </row>
    <row r="38" spans="1:13" ht="13.5" customHeight="1">
      <c r="A38" s="341"/>
      <c r="B38" s="369" t="s">
        <v>123</v>
      </c>
      <c r="C38" s="58"/>
      <c r="D38" s="58"/>
      <c r="E38" s="58"/>
      <c r="F38" s="58"/>
      <c r="G38" s="58"/>
      <c r="H38" s="58"/>
      <c r="I38" s="58"/>
      <c r="J38" s="58"/>
      <c r="K38" s="368"/>
      <c r="L38" s="4"/>
      <c r="M38" s="4"/>
    </row>
    <row r="39" spans="1:11" ht="13.5" customHeight="1">
      <c r="A39" s="341"/>
      <c r="B39" s="49" t="s">
        <v>129</v>
      </c>
      <c r="C39" s="58"/>
      <c r="D39" s="58"/>
      <c r="E39" s="58"/>
      <c r="F39" s="58"/>
      <c r="G39" s="58"/>
      <c r="H39" s="58"/>
      <c r="I39" s="58"/>
      <c r="J39" s="58"/>
      <c r="K39" s="368"/>
    </row>
    <row r="40" spans="1:11" ht="13.5" customHeight="1">
      <c r="A40" s="341"/>
      <c r="K40" s="245"/>
    </row>
    <row r="41" spans="1:12" ht="13.5" customHeight="1">
      <c r="A41" s="341"/>
      <c r="B41" s="49" t="s">
        <v>65</v>
      </c>
      <c r="C41" s="49"/>
      <c r="D41" s="342" t="s">
        <v>66</v>
      </c>
      <c r="E41" s="343">
        <v>0.2</v>
      </c>
      <c r="F41" s="357" t="s">
        <v>110</v>
      </c>
      <c r="G41" s="383"/>
      <c r="H41" s="383"/>
      <c r="I41" s="383"/>
      <c r="J41" s="383"/>
      <c r="K41" s="384"/>
      <c r="L41" s="4"/>
    </row>
    <row r="42" spans="1:11" ht="14.25" customHeight="1">
      <c r="A42" s="359"/>
      <c r="B42" s="49" t="s">
        <v>113</v>
      </c>
      <c r="C42" s="49"/>
      <c r="D42" s="342" t="s">
        <v>67</v>
      </c>
      <c r="E42" s="343">
        <v>0.1</v>
      </c>
      <c r="F42" s="354" t="s">
        <v>130</v>
      </c>
      <c r="G42" s="356"/>
      <c r="H42" s="356"/>
      <c r="I42" s="356"/>
      <c r="J42" s="356"/>
      <c r="K42" s="355"/>
    </row>
    <row r="43" spans="1:11" ht="13.5" customHeight="1">
      <c r="A43" s="359"/>
      <c r="B43" s="49"/>
      <c r="C43" s="49"/>
      <c r="D43" s="342" t="s">
        <v>68</v>
      </c>
      <c r="E43" s="343">
        <v>0.15</v>
      </c>
      <c r="F43" s="357" t="s">
        <v>111</v>
      </c>
      <c r="G43" s="357"/>
      <c r="H43" s="357"/>
      <c r="I43" s="357"/>
      <c r="J43" s="357"/>
      <c r="K43" s="358"/>
    </row>
    <row r="44" spans="1:11" ht="13.5" customHeight="1">
      <c r="A44" s="243"/>
      <c r="B44" s="49"/>
      <c r="C44" s="49"/>
      <c r="F44" s="357" t="s">
        <v>112</v>
      </c>
      <c r="G44" s="357"/>
      <c r="H44" s="357"/>
      <c r="I44" s="357"/>
      <c r="J44" s="357"/>
      <c r="K44" s="358"/>
    </row>
    <row r="45" spans="1:11" ht="13.5" customHeight="1">
      <c r="A45" s="341"/>
      <c r="K45" s="338"/>
    </row>
    <row r="46" spans="1:11" ht="15">
      <c r="A46" s="341"/>
      <c r="B46" s="337" t="s">
        <v>109</v>
      </c>
      <c r="C46" s="337"/>
      <c r="D46" s="337"/>
      <c r="E46" s="337"/>
      <c r="F46" s="337"/>
      <c r="G46" s="337"/>
      <c r="H46" s="337"/>
      <c r="I46" s="337"/>
      <c r="J46" s="337"/>
      <c r="K46" s="338"/>
    </row>
    <row r="47" spans="1:11" ht="15.75" thickBot="1">
      <c r="A47" s="379"/>
      <c r="B47" s="344"/>
      <c r="C47" s="344"/>
      <c r="D47" s="344"/>
      <c r="E47" s="344"/>
      <c r="F47" s="344"/>
      <c r="G47" s="344"/>
      <c r="H47" s="344"/>
      <c r="I47" s="344"/>
      <c r="J47" s="344"/>
      <c r="K47" s="345"/>
    </row>
    <row r="48" spans="1:11" ht="15">
      <c r="A48" s="378"/>
      <c r="B48" s="337"/>
      <c r="C48" s="337"/>
      <c r="D48" s="337"/>
      <c r="E48" s="337"/>
      <c r="F48" s="337"/>
      <c r="G48" s="337"/>
      <c r="H48" s="337"/>
      <c r="I48" s="337"/>
      <c r="J48" s="337"/>
      <c r="K48" s="337"/>
    </row>
    <row r="49" spans="1:11" ht="15">
      <c r="A49" s="378"/>
      <c r="B49" s="337"/>
      <c r="C49" s="337"/>
      <c r="D49" s="337"/>
      <c r="E49" s="337"/>
      <c r="F49" s="337"/>
      <c r="G49" s="337"/>
      <c r="H49" s="337"/>
      <c r="I49" s="337"/>
      <c r="J49" s="337"/>
      <c r="K49" s="337"/>
    </row>
    <row r="50" spans="1:11" ht="15">
      <c r="A50" s="378"/>
      <c r="B50" s="337"/>
      <c r="C50" s="337"/>
      <c r="D50" s="337"/>
      <c r="E50" s="337"/>
      <c r="F50" s="337"/>
      <c r="G50" s="337"/>
      <c r="H50" s="337"/>
      <c r="I50" s="337"/>
      <c r="J50" s="337"/>
      <c r="K50" s="337"/>
    </row>
    <row r="51" spans="1:11" ht="15">
      <c r="A51" s="378"/>
      <c r="B51" s="337"/>
      <c r="C51" s="337"/>
      <c r="D51" s="337"/>
      <c r="E51" s="337"/>
      <c r="F51" s="337"/>
      <c r="G51" s="337"/>
      <c r="H51" s="337"/>
      <c r="I51" s="337"/>
      <c r="J51" s="337"/>
      <c r="K51" s="337"/>
    </row>
    <row r="52" spans="1:11" ht="15">
      <c r="A52" s="378"/>
      <c r="B52" s="337"/>
      <c r="C52" s="337"/>
      <c r="D52" s="337"/>
      <c r="E52" s="337"/>
      <c r="F52" s="337"/>
      <c r="G52" s="337"/>
      <c r="H52" s="337"/>
      <c r="I52" s="337"/>
      <c r="J52" s="337"/>
      <c r="K52" s="337"/>
    </row>
    <row r="53" spans="1:11" ht="15">
      <c r="A53" s="378"/>
      <c r="B53" s="337"/>
      <c r="C53" s="337"/>
      <c r="D53" s="337"/>
      <c r="E53" s="337"/>
      <c r="F53" s="337"/>
      <c r="G53" s="337"/>
      <c r="H53" s="337"/>
      <c r="I53" s="337"/>
      <c r="J53" s="337"/>
      <c r="K53" s="337"/>
    </row>
    <row r="54" spans="1:11" ht="15">
      <c r="A54" s="378"/>
      <c r="B54" s="337"/>
      <c r="C54" s="337"/>
      <c r="D54" s="337"/>
      <c r="E54" s="337"/>
      <c r="F54" s="337"/>
      <c r="G54" s="337"/>
      <c r="H54" s="337"/>
      <c r="I54" s="337"/>
      <c r="J54" s="337"/>
      <c r="K54" s="337"/>
    </row>
    <row r="65535" ht="12.75">
      <c r="B65535" s="63" t="s">
        <v>75</v>
      </c>
    </row>
  </sheetData>
  <sheetProtection formatCells="0" formatColumns="0" formatRows="0" insertColumns="0" insertRows="0" insertHyperlinks="0" deleteColumns="0" deleteRows="0" sort="0" autoFilter="0" pivotTables="0"/>
  <hyperlinks>
    <hyperlink ref="B27" r:id="rId1" display="Schedule 4 Cost Plus Rates.pdf"/>
  </hyperlink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r:id="rId2"/>
  <headerFooter alignWithMargins="0">
    <oddFooter>&amp;LH0036A (2015JUL01)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6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3.8515625" style="0" customWidth="1"/>
    <col min="2" max="2" width="9.57421875" style="1" customWidth="1"/>
    <col min="3" max="3" width="6.8515625" style="1" customWidth="1"/>
    <col min="4" max="4" width="8.421875" style="1" customWidth="1"/>
    <col min="5" max="5" width="6.421875" style="1" customWidth="1"/>
    <col min="6" max="6" width="5.8515625" style="1" customWidth="1"/>
    <col min="7" max="7" width="8.421875" style="1" customWidth="1"/>
    <col min="8" max="8" width="8.8515625" style="10" hidden="1" customWidth="1"/>
    <col min="9" max="9" width="16.140625" style="1" customWidth="1"/>
    <col min="10" max="10" width="6.00390625" style="1" customWidth="1"/>
    <col min="11" max="11" width="9.7109375" style="1" customWidth="1"/>
    <col min="12" max="12" width="4.140625" style="1" customWidth="1"/>
    <col min="13" max="13" width="13.140625" style="1" customWidth="1"/>
    <col min="14" max="14" width="10.57421875" style="1" customWidth="1"/>
    <col min="15" max="15" width="11.421875" style="1" customWidth="1"/>
    <col min="16" max="17" width="9.140625" style="1" customWidth="1"/>
  </cols>
  <sheetData>
    <row r="1" spans="1:15" ht="18">
      <c r="A1" s="257" t="s">
        <v>59</v>
      </c>
      <c r="B1" s="258"/>
      <c r="C1" s="259"/>
      <c r="D1" s="259"/>
      <c r="E1" s="260" t="s">
        <v>138</v>
      </c>
      <c r="F1" s="259"/>
      <c r="G1" s="258"/>
      <c r="H1" s="258"/>
      <c r="I1" s="261"/>
      <c r="J1" s="351"/>
      <c r="K1" s="352"/>
      <c r="L1" s="259"/>
      <c r="M1" s="262"/>
      <c r="N1" s="263"/>
      <c r="O1" s="264"/>
    </row>
    <row r="2" spans="1:15" ht="12.75">
      <c r="A2" s="265"/>
      <c r="B2" s="49"/>
      <c r="C2" s="4"/>
      <c r="D2" s="4"/>
      <c r="K2" s="119" t="s">
        <v>64</v>
      </c>
      <c r="L2" s="4"/>
      <c r="M2" s="4"/>
      <c r="N2" s="4"/>
      <c r="O2" s="266"/>
    </row>
    <row r="3" spans="1:15" ht="15" customHeight="1">
      <c r="A3" s="267"/>
      <c r="B3" s="111" t="s">
        <v>92</v>
      </c>
      <c r="G3" s="140" t="s">
        <v>25</v>
      </c>
      <c r="H3" s="78" t="s">
        <v>91</v>
      </c>
      <c r="I3" s="139"/>
      <c r="K3" s="43" t="s">
        <v>99</v>
      </c>
      <c r="L3" s="4"/>
      <c r="M3" s="4"/>
      <c r="N3" s="8"/>
      <c r="O3" s="266"/>
    </row>
    <row r="4" spans="1:15" ht="15.75" customHeight="1">
      <c r="A4" s="268"/>
      <c r="B4" s="49"/>
      <c r="C4" s="111"/>
      <c r="D4" s="111"/>
      <c r="F4" s="111"/>
      <c r="J4" s="20"/>
      <c r="K4" s="120" t="s">
        <v>102</v>
      </c>
      <c r="L4" s="141"/>
      <c r="M4" s="141"/>
      <c r="N4" s="141"/>
      <c r="O4" s="266"/>
    </row>
    <row r="5" spans="1:15" ht="14.25" customHeight="1">
      <c r="A5" s="269" t="s">
        <v>21</v>
      </c>
      <c r="B5" s="31"/>
      <c r="C5" s="31"/>
      <c r="D5" s="32"/>
      <c r="E5" s="54" t="s">
        <v>33</v>
      </c>
      <c r="F5" s="33"/>
      <c r="G5" s="34"/>
      <c r="H5" s="11"/>
      <c r="I5" s="45" t="s">
        <v>29</v>
      </c>
      <c r="J5" s="19"/>
      <c r="K5" s="4"/>
      <c r="L5" s="4"/>
      <c r="M5" s="4"/>
      <c r="N5" s="4"/>
      <c r="O5" s="266"/>
    </row>
    <row r="6" spans="1:15" ht="24" customHeight="1">
      <c r="A6" s="270" t="s">
        <v>106</v>
      </c>
      <c r="B6" s="256" t="s">
        <v>115</v>
      </c>
      <c r="C6" s="360" t="s">
        <v>1</v>
      </c>
      <c r="D6" s="17" t="s">
        <v>30</v>
      </c>
      <c r="E6" s="17" t="s">
        <v>31</v>
      </c>
      <c r="F6" s="17" t="s">
        <v>32</v>
      </c>
      <c r="G6" s="35" t="s">
        <v>5</v>
      </c>
      <c r="H6" s="366" t="s">
        <v>121</v>
      </c>
      <c r="I6" s="46" t="s">
        <v>8</v>
      </c>
      <c r="J6" s="329" t="s">
        <v>104</v>
      </c>
      <c r="K6" s="16" t="s">
        <v>19</v>
      </c>
      <c r="L6" s="16" t="s">
        <v>18</v>
      </c>
      <c r="M6" s="16" t="s">
        <v>3</v>
      </c>
      <c r="N6" s="16" t="s">
        <v>107</v>
      </c>
      <c r="O6" s="271" t="s">
        <v>20</v>
      </c>
    </row>
    <row r="7" spans="1:15" ht="10.5" customHeight="1">
      <c r="A7" s="272"/>
      <c r="B7" s="362"/>
      <c r="C7" s="108"/>
      <c r="D7" s="109"/>
      <c r="E7" s="109"/>
      <c r="F7" s="109"/>
      <c r="G7" s="36">
        <f aca="true" t="shared" si="0" ref="G7:G21">((+D7*C7)+(E7*1.5*C7)+(F7*2*C7))</f>
        <v>0</v>
      </c>
      <c r="H7" s="136"/>
      <c r="I7" s="105"/>
      <c r="J7" s="106"/>
      <c r="K7" s="107"/>
      <c r="L7" s="106"/>
      <c r="M7" s="100">
        <f aca="true" t="shared" si="1" ref="M7:M25">+L7*K7</f>
        <v>0</v>
      </c>
      <c r="N7" s="138"/>
      <c r="O7" s="273"/>
    </row>
    <row r="8" spans="1:15" ht="10.5" customHeight="1">
      <c r="A8" s="272"/>
      <c r="B8" s="362"/>
      <c r="C8" s="108"/>
      <c r="D8" s="109"/>
      <c r="E8" s="109"/>
      <c r="F8" s="109"/>
      <c r="G8" s="36">
        <f t="shared" si="0"/>
        <v>0</v>
      </c>
      <c r="H8" s="136"/>
      <c r="I8" s="105"/>
      <c r="J8" s="106"/>
      <c r="K8" s="107"/>
      <c r="L8" s="106"/>
      <c r="M8" s="100">
        <f t="shared" si="1"/>
        <v>0</v>
      </c>
      <c r="N8" s="138"/>
      <c r="O8" s="274"/>
    </row>
    <row r="9" spans="1:15" ht="10.5" customHeight="1">
      <c r="A9" s="272"/>
      <c r="B9" s="362"/>
      <c r="C9" s="108"/>
      <c r="D9" s="109"/>
      <c r="E9" s="109"/>
      <c r="F9" s="109"/>
      <c r="G9" s="36">
        <f t="shared" si="0"/>
        <v>0</v>
      </c>
      <c r="H9" s="136"/>
      <c r="I9" s="105"/>
      <c r="J9" s="106"/>
      <c r="K9" s="107"/>
      <c r="L9" s="106"/>
      <c r="M9" s="100">
        <f t="shared" si="1"/>
        <v>0</v>
      </c>
      <c r="N9" s="138"/>
      <c r="O9" s="274"/>
    </row>
    <row r="10" spans="1:15" ht="10.5" customHeight="1">
      <c r="A10" s="272"/>
      <c r="B10" s="362"/>
      <c r="C10" s="108"/>
      <c r="D10" s="109"/>
      <c r="E10" s="109"/>
      <c r="F10" s="109"/>
      <c r="G10" s="36">
        <f t="shared" si="0"/>
        <v>0</v>
      </c>
      <c r="H10" s="136"/>
      <c r="I10" s="105"/>
      <c r="J10" s="106"/>
      <c r="K10" s="107"/>
      <c r="L10" s="106"/>
      <c r="M10" s="100">
        <f t="shared" si="1"/>
        <v>0</v>
      </c>
      <c r="N10" s="138"/>
      <c r="O10" s="274"/>
    </row>
    <row r="11" spans="1:15" ht="10.5" customHeight="1">
      <c r="A11" s="272"/>
      <c r="B11" s="362"/>
      <c r="C11" s="108"/>
      <c r="D11" s="109"/>
      <c r="E11" s="109"/>
      <c r="F11" s="109"/>
      <c r="G11" s="36">
        <f>((+D11*C11)+(E11*1.5*C11)+(F11*2*C11))</f>
        <v>0</v>
      </c>
      <c r="H11" s="136"/>
      <c r="I11" s="105"/>
      <c r="J11" s="106"/>
      <c r="K11" s="107"/>
      <c r="L11" s="106"/>
      <c r="M11" s="100">
        <f t="shared" si="1"/>
        <v>0</v>
      </c>
      <c r="N11" s="138"/>
      <c r="O11" s="274"/>
    </row>
    <row r="12" spans="1:15" ht="10.5" customHeight="1">
      <c r="A12" s="272"/>
      <c r="B12" s="362"/>
      <c r="C12" s="108"/>
      <c r="D12" s="109"/>
      <c r="E12" s="109"/>
      <c r="F12" s="109"/>
      <c r="G12" s="36">
        <f>((+D12*C12)+(E12*1.5*C12)+(F12*2*C12))</f>
        <v>0</v>
      </c>
      <c r="H12" s="136"/>
      <c r="I12" s="105"/>
      <c r="J12" s="106"/>
      <c r="K12" s="107"/>
      <c r="L12" s="106"/>
      <c r="M12" s="100">
        <f t="shared" si="1"/>
        <v>0</v>
      </c>
      <c r="N12" s="138"/>
      <c r="O12" s="274"/>
    </row>
    <row r="13" spans="1:17" ht="10.5" customHeight="1">
      <c r="A13" s="272"/>
      <c r="B13" s="362"/>
      <c r="C13" s="108"/>
      <c r="D13" s="109"/>
      <c r="E13" s="109"/>
      <c r="F13" s="109"/>
      <c r="G13" s="36">
        <f>((+D13*C13)+(E13*1.5*C13)+(F13*2*C13))</f>
        <v>0</v>
      </c>
      <c r="H13" s="136"/>
      <c r="I13" s="105"/>
      <c r="J13" s="106"/>
      <c r="K13" s="107"/>
      <c r="L13" s="106"/>
      <c r="M13" s="100">
        <f t="shared" si="1"/>
        <v>0</v>
      </c>
      <c r="N13" s="138"/>
      <c r="O13" s="274"/>
      <c r="Q13" s="154"/>
    </row>
    <row r="14" spans="1:15" ht="10.5" customHeight="1">
      <c r="A14" s="272"/>
      <c r="B14" s="362"/>
      <c r="C14" s="108"/>
      <c r="D14" s="109"/>
      <c r="E14" s="109"/>
      <c r="F14" s="109"/>
      <c r="G14" s="36">
        <f>((+D14*C14)+(E14*1.5*C14)+(F14*2*C14))</f>
        <v>0</v>
      </c>
      <c r="H14" s="136"/>
      <c r="I14" s="105"/>
      <c r="J14" s="106"/>
      <c r="K14" s="107"/>
      <c r="L14" s="106"/>
      <c r="M14" s="100">
        <f t="shared" si="1"/>
        <v>0</v>
      </c>
      <c r="N14" s="138"/>
      <c r="O14" s="274"/>
    </row>
    <row r="15" spans="1:15" ht="10.5" customHeight="1">
      <c r="A15" s="272"/>
      <c r="B15" s="362"/>
      <c r="C15" s="108"/>
      <c r="D15" s="109"/>
      <c r="E15" s="109"/>
      <c r="F15" s="109"/>
      <c r="G15" s="36">
        <f t="shared" si="0"/>
        <v>0</v>
      </c>
      <c r="H15" s="136"/>
      <c r="I15" s="105"/>
      <c r="J15" s="106"/>
      <c r="K15" s="107"/>
      <c r="L15" s="106"/>
      <c r="M15" s="100">
        <f t="shared" si="1"/>
        <v>0</v>
      </c>
      <c r="N15" s="138"/>
      <c r="O15" s="274"/>
    </row>
    <row r="16" spans="1:15" ht="10.5" customHeight="1">
      <c r="A16" s="272"/>
      <c r="B16" s="362"/>
      <c r="C16" s="108"/>
      <c r="D16" s="109"/>
      <c r="E16" s="109"/>
      <c r="F16" s="109"/>
      <c r="G16" s="36">
        <f t="shared" si="0"/>
        <v>0</v>
      </c>
      <c r="H16" s="136"/>
      <c r="I16" s="105"/>
      <c r="J16" s="106"/>
      <c r="K16" s="107"/>
      <c r="L16" s="106"/>
      <c r="M16" s="100">
        <f t="shared" si="1"/>
        <v>0</v>
      </c>
      <c r="N16" s="138"/>
      <c r="O16" s="274"/>
    </row>
    <row r="17" spans="1:15" ht="10.5" customHeight="1">
      <c r="A17" s="272"/>
      <c r="B17" s="362"/>
      <c r="C17" s="108"/>
      <c r="D17" s="109"/>
      <c r="E17" s="109"/>
      <c r="F17" s="109"/>
      <c r="G17" s="36">
        <f t="shared" si="0"/>
        <v>0</v>
      </c>
      <c r="H17" s="136"/>
      <c r="I17" s="105"/>
      <c r="J17" s="106"/>
      <c r="K17" s="107"/>
      <c r="L17" s="106"/>
      <c r="M17" s="100">
        <f t="shared" si="1"/>
        <v>0</v>
      </c>
      <c r="N17" s="138"/>
      <c r="O17" s="274"/>
    </row>
    <row r="18" spans="1:15" ht="10.5" customHeight="1">
      <c r="A18" s="272"/>
      <c r="B18" s="362"/>
      <c r="C18" s="108"/>
      <c r="D18" s="109"/>
      <c r="E18" s="109"/>
      <c r="F18" s="109"/>
      <c r="G18" s="36">
        <f t="shared" si="0"/>
        <v>0</v>
      </c>
      <c r="H18" s="136"/>
      <c r="I18" s="105"/>
      <c r="J18" s="106"/>
      <c r="K18" s="107"/>
      <c r="L18" s="106"/>
      <c r="M18" s="100">
        <f t="shared" si="1"/>
        <v>0</v>
      </c>
      <c r="N18" s="138"/>
      <c r="O18" s="274"/>
    </row>
    <row r="19" spans="1:15" ht="10.5" customHeight="1">
      <c r="A19" s="272"/>
      <c r="B19" s="362"/>
      <c r="C19" s="108"/>
      <c r="D19" s="109"/>
      <c r="E19" s="109"/>
      <c r="F19" s="109"/>
      <c r="G19" s="36">
        <f t="shared" si="0"/>
        <v>0</v>
      </c>
      <c r="H19" s="136"/>
      <c r="I19" s="105"/>
      <c r="J19" s="106"/>
      <c r="K19" s="107"/>
      <c r="L19" s="106"/>
      <c r="M19" s="100">
        <f t="shared" si="1"/>
        <v>0</v>
      </c>
      <c r="N19" s="138"/>
      <c r="O19" s="274"/>
    </row>
    <row r="20" spans="1:15" ht="10.5" customHeight="1">
      <c r="A20" s="272"/>
      <c r="B20" s="362"/>
      <c r="C20" s="108"/>
      <c r="D20" s="109"/>
      <c r="E20" s="109"/>
      <c r="F20" s="109"/>
      <c r="G20" s="36">
        <f t="shared" si="0"/>
        <v>0</v>
      </c>
      <c r="H20" s="136"/>
      <c r="I20" s="105"/>
      <c r="J20" s="106"/>
      <c r="K20" s="107"/>
      <c r="L20" s="106"/>
      <c r="M20" s="100">
        <f t="shared" si="1"/>
        <v>0</v>
      </c>
      <c r="N20" s="138"/>
      <c r="O20" s="274"/>
    </row>
    <row r="21" spans="1:15" ht="10.5" customHeight="1">
      <c r="A21" s="272"/>
      <c r="B21" s="362"/>
      <c r="C21" s="108"/>
      <c r="D21" s="109"/>
      <c r="E21" s="109"/>
      <c r="F21" s="109"/>
      <c r="G21" s="36">
        <f t="shared" si="0"/>
        <v>0</v>
      </c>
      <c r="H21" s="136"/>
      <c r="I21" s="105"/>
      <c r="J21" s="106"/>
      <c r="K21" s="107"/>
      <c r="L21" s="106"/>
      <c r="M21" s="100">
        <f t="shared" si="1"/>
        <v>0</v>
      </c>
      <c r="N21" s="138"/>
      <c r="O21" s="274"/>
    </row>
    <row r="22" spans="1:15" ht="10.5" customHeight="1">
      <c r="A22" s="276"/>
      <c r="B22" s="4"/>
      <c r="C22" s="4"/>
      <c r="D22" s="4"/>
      <c r="E22" s="8"/>
      <c r="F22" s="27" t="s">
        <v>23</v>
      </c>
      <c r="G22" s="37">
        <f>SUM(G7:G21)</f>
        <v>0</v>
      </c>
      <c r="H22" s="137"/>
      <c r="I22" s="105"/>
      <c r="J22" s="106"/>
      <c r="K22" s="107"/>
      <c r="L22" s="106"/>
      <c r="M22" s="100">
        <f t="shared" si="1"/>
        <v>0</v>
      </c>
      <c r="N22" s="138"/>
      <c r="O22" s="274"/>
    </row>
    <row r="23" spans="1:16" ht="12.75" customHeight="1">
      <c r="A23" s="276"/>
      <c r="B23" s="4"/>
      <c r="C23" s="4"/>
      <c r="D23" s="4"/>
      <c r="E23" s="124" t="s">
        <v>63</v>
      </c>
      <c r="F23" s="134">
        <f>+'INSTRUCTIONS (Schedule 19)'!E41</f>
        <v>0.2</v>
      </c>
      <c r="G23" s="127">
        <f>+G22*F23</f>
        <v>0</v>
      </c>
      <c r="H23" s="136"/>
      <c r="I23" s="105"/>
      <c r="J23" s="106"/>
      <c r="K23" s="107"/>
      <c r="L23" s="106"/>
      <c r="M23" s="100">
        <f t="shared" si="1"/>
        <v>0</v>
      </c>
      <c r="N23" s="138"/>
      <c r="O23" s="274"/>
      <c r="P23" s="7"/>
    </row>
    <row r="24" spans="1:15" ht="12.75" customHeight="1">
      <c r="A24" s="276"/>
      <c r="B24" s="4"/>
      <c r="C24" s="4"/>
      <c r="D24" s="4"/>
      <c r="E24" s="27"/>
      <c r="F24" s="125"/>
      <c r="G24" s="122"/>
      <c r="H24" s="365"/>
      <c r="I24" s="105"/>
      <c r="J24" s="106"/>
      <c r="K24" s="107"/>
      <c r="L24" s="106"/>
      <c r="M24" s="100">
        <f t="shared" si="1"/>
        <v>0</v>
      </c>
      <c r="N24" s="138"/>
      <c r="O24" s="274"/>
    </row>
    <row r="25" spans="1:17" ht="12" customHeight="1">
      <c r="A25" s="277"/>
      <c r="B25" s="38"/>
      <c r="C25" s="22"/>
      <c r="D25" s="22"/>
      <c r="E25" s="51" t="s">
        <v>6</v>
      </c>
      <c r="F25" s="38"/>
      <c r="G25" s="123">
        <f>+G22+G23</f>
        <v>0</v>
      </c>
      <c r="H25" s="14"/>
      <c r="I25" s="105"/>
      <c r="J25" s="106"/>
      <c r="K25" s="107"/>
      <c r="L25" s="106"/>
      <c r="M25" s="100">
        <f t="shared" si="1"/>
        <v>0</v>
      </c>
      <c r="N25" s="138"/>
      <c r="O25" s="275"/>
      <c r="Q25" s="154"/>
    </row>
    <row r="26" spans="1:15" ht="10.5" customHeight="1">
      <c r="A26" s="276"/>
      <c r="B26" s="4"/>
      <c r="C26" s="4"/>
      <c r="D26" s="4"/>
      <c r="E26" s="4"/>
      <c r="F26" s="29"/>
      <c r="G26" s="30"/>
      <c r="H26" s="13"/>
      <c r="I26" s="44"/>
      <c r="J26" s="2"/>
      <c r="K26" s="2"/>
      <c r="L26" s="104" t="s">
        <v>23</v>
      </c>
      <c r="M26" s="101">
        <f>SUM(M7:M25)</f>
        <v>0</v>
      </c>
      <c r="N26" s="107">
        <f>SUM(N7:N25)</f>
        <v>0</v>
      </c>
      <c r="O26" s="361">
        <f>SUM(O7:O25)</f>
        <v>0</v>
      </c>
    </row>
    <row r="27" spans="1:15" ht="13.5" customHeight="1">
      <c r="A27" s="269" t="s">
        <v>101</v>
      </c>
      <c r="B27" s="39"/>
      <c r="C27" s="31"/>
      <c r="D27" s="31"/>
      <c r="E27" s="31"/>
      <c r="F27" s="31"/>
      <c r="G27" s="40"/>
      <c r="H27" s="11"/>
      <c r="I27" s="26"/>
      <c r="J27" s="4"/>
      <c r="K27" s="27" t="s">
        <v>63</v>
      </c>
      <c r="L27" s="131">
        <f>+'INSTRUCTIONS (Schedule 19)'!E42</f>
        <v>0.1</v>
      </c>
      <c r="M27" s="130">
        <f>(M26+N26+O26)*L27</f>
        <v>0</v>
      </c>
      <c r="N27" s="116"/>
      <c r="O27" s="278"/>
    </row>
    <row r="28" spans="1:15" ht="10.5" customHeight="1">
      <c r="A28" s="279" t="s">
        <v>16</v>
      </c>
      <c r="B28" s="298"/>
      <c r="C28" s="299" t="s">
        <v>95</v>
      </c>
      <c r="D28" s="16" t="s">
        <v>2</v>
      </c>
      <c r="E28" s="16" t="s">
        <v>1</v>
      </c>
      <c r="F28" s="16" t="s">
        <v>4</v>
      </c>
      <c r="G28" s="47" t="s">
        <v>5</v>
      </c>
      <c r="I28" s="26"/>
      <c r="J28" s="4"/>
      <c r="K28" s="4"/>
      <c r="L28" s="4"/>
      <c r="M28" s="4"/>
      <c r="N28" s="4"/>
      <c r="O28" s="266"/>
    </row>
    <row r="29" spans="1:15" ht="10.5" customHeight="1">
      <c r="A29" s="297"/>
      <c r="B29" s="300"/>
      <c r="C29" s="301"/>
      <c r="D29" s="129"/>
      <c r="E29" s="110"/>
      <c r="F29" s="106"/>
      <c r="G29" s="48">
        <f aca="true" t="shared" si="2" ref="G29:G41">+F29*E29</f>
        <v>0</v>
      </c>
      <c r="H29" s="13"/>
      <c r="I29" s="21"/>
      <c r="J29" s="22"/>
      <c r="K29" s="22"/>
      <c r="L29" s="50" t="s">
        <v>24</v>
      </c>
      <c r="M29" s="121">
        <f>+O26+N26+M26+M27</f>
        <v>0</v>
      </c>
      <c r="N29" s="117"/>
      <c r="O29" s="280"/>
    </row>
    <row r="30" spans="1:15" ht="10.5" customHeight="1">
      <c r="A30" s="297"/>
      <c r="B30" s="300"/>
      <c r="C30" s="301"/>
      <c r="D30" s="129"/>
      <c r="E30" s="110"/>
      <c r="F30" s="106"/>
      <c r="G30" s="41">
        <f t="shared" si="2"/>
        <v>0</v>
      </c>
      <c r="H30" s="13"/>
      <c r="I30" s="26"/>
      <c r="J30" s="4"/>
      <c r="K30" s="4"/>
      <c r="L30" s="4"/>
      <c r="M30" s="4"/>
      <c r="N30" s="4"/>
      <c r="O30" s="266"/>
    </row>
    <row r="31" spans="1:15" ht="12" customHeight="1">
      <c r="A31" s="297"/>
      <c r="B31" s="300"/>
      <c r="C31" s="301"/>
      <c r="D31" s="129"/>
      <c r="E31" s="110"/>
      <c r="F31" s="106"/>
      <c r="G31" s="41">
        <f t="shared" si="2"/>
        <v>0</v>
      </c>
      <c r="H31" s="13"/>
      <c r="I31" s="142" t="s">
        <v>0</v>
      </c>
      <c r="J31" s="143"/>
      <c r="K31" s="143"/>
      <c r="L31" s="143"/>
      <c r="M31" s="50" t="s">
        <v>100</v>
      </c>
      <c r="N31" s="144"/>
      <c r="O31" s="280"/>
    </row>
    <row r="32" spans="1:15" ht="10.5" customHeight="1">
      <c r="A32" s="297"/>
      <c r="B32" s="300"/>
      <c r="C32" s="301"/>
      <c r="D32" s="129"/>
      <c r="E32" s="110"/>
      <c r="F32" s="106"/>
      <c r="G32" s="41">
        <f t="shared" si="2"/>
        <v>0</v>
      </c>
      <c r="H32" s="13"/>
      <c r="I32" s="26"/>
      <c r="J32" s="4"/>
      <c r="K32" s="4"/>
      <c r="L32" s="4"/>
      <c r="M32" s="4"/>
      <c r="N32" s="4"/>
      <c r="O32" s="266"/>
    </row>
    <row r="33" spans="1:15" ht="10.5" customHeight="1">
      <c r="A33" s="297"/>
      <c r="B33" s="300"/>
      <c r="C33" s="301"/>
      <c r="D33" s="129"/>
      <c r="E33" s="110"/>
      <c r="F33" s="106"/>
      <c r="G33" s="41">
        <f t="shared" si="2"/>
        <v>0</v>
      </c>
      <c r="H33" s="13"/>
      <c r="I33" s="26"/>
      <c r="J33" s="4"/>
      <c r="K33" s="4"/>
      <c r="L33" s="8" t="s">
        <v>27</v>
      </c>
      <c r="M33" s="52">
        <f>+G25</f>
        <v>0</v>
      </c>
      <c r="N33" s="4"/>
      <c r="O33" s="266"/>
    </row>
    <row r="34" spans="1:15" ht="10.5" customHeight="1">
      <c r="A34" s="297"/>
      <c r="B34" s="300"/>
      <c r="C34" s="301"/>
      <c r="D34" s="129"/>
      <c r="E34" s="110"/>
      <c r="F34" s="106"/>
      <c r="G34" s="41">
        <f t="shared" si="2"/>
        <v>0</v>
      </c>
      <c r="H34" s="13"/>
      <c r="I34" s="26"/>
      <c r="J34" s="4"/>
      <c r="K34" s="4"/>
      <c r="L34" s="8" t="s">
        <v>9</v>
      </c>
      <c r="M34" s="52">
        <f>+M29</f>
        <v>0</v>
      </c>
      <c r="N34" s="4"/>
      <c r="O34" s="266"/>
    </row>
    <row r="35" spans="1:15" ht="10.5" customHeight="1">
      <c r="A35" s="297"/>
      <c r="B35" s="300"/>
      <c r="C35" s="301"/>
      <c r="D35" s="129"/>
      <c r="E35" s="110"/>
      <c r="F35" s="106"/>
      <c r="G35" s="41">
        <f t="shared" si="2"/>
        <v>0</v>
      </c>
      <c r="H35" s="13"/>
      <c r="I35" s="26"/>
      <c r="J35" s="4"/>
      <c r="K35" s="4"/>
      <c r="L35" s="8" t="s">
        <v>28</v>
      </c>
      <c r="M35" s="52">
        <f>+G45</f>
        <v>0</v>
      </c>
      <c r="N35" s="4"/>
      <c r="O35" s="266"/>
    </row>
    <row r="36" spans="1:15" ht="12" customHeight="1">
      <c r="A36" s="297"/>
      <c r="B36" s="300"/>
      <c r="C36" s="301"/>
      <c r="D36" s="129"/>
      <c r="E36" s="110"/>
      <c r="F36" s="106"/>
      <c r="G36" s="41">
        <f t="shared" si="2"/>
        <v>0</v>
      </c>
      <c r="H36" s="13"/>
      <c r="I36" s="21"/>
      <c r="J36" s="112" t="s">
        <v>25</v>
      </c>
      <c r="K36" s="113">
        <f>+I3</f>
        <v>0</v>
      </c>
      <c r="L36" s="114" t="s">
        <v>26</v>
      </c>
      <c r="M36" s="115">
        <f>SUM(M33:M35)</f>
        <v>0</v>
      </c>
      <c r="N36" s="23"/>
      <c r="O36" s="281" t="s">
        <v>60</v>
      </c>
    </row>
    <row r="37" spans="1:15" ht="10.5" customHeight="1">
      <c r="A37" s="297"/>
      <c r="B37" s="300"/>
      <c r="C37" s="301"/>
      <c r="D37" s="129"/>
      <c r="E37" s="110"/>
      <c r="F37" s="106"/>
      <c r="G37" s="41">
        <f t="shared" si="2"/>
        <v>0</v>
      </c>
      <c r="H37" s="13"/>
      <c r="I37" s="4"/>
      <c r="J37" s="4"/>
      <c r="K37" s="4"/>
      <c r="L37" s="4"/>
      <c r="M37" s="4"/>
      <c r="N37" s="4"/>
      <c r="O37" s="282"/>
    </row>
    <row r="38" spans="1:15" ht="10.5" customHeight="1">
      <c r="A38" s="297"/>
      <c r="B38" s="300"/>
      <c r="C38" s="301"/>
      <c r="D38" s="129"/>
      <c r="E38" s="110"/>
      <c r="F38" s="106"/>
      <c r="G38" s="41">
        <f t="shared" si="2"/>
        <v>0</v>
      </c>
      <c r="H38" s="13"/>
      <c r="I38" s="18"/>
      <c r="J38" s="19"/>
      <c r="K38" s="19"/>
      <c r="L38" s="19"/>
      <c r="M38" s="19"/>
      <c r="N38" s="19"/>
      <c r="O38" s="283"/>
    </row>
    <row r="39" spans="1:15" ht="10.5" customHeight="1">
      <c r="A39" s="297"/>
      <c r="B39" s="300"/>
      <c r="C39" s="301"/>
      <c r="D39" s="129"/>
      <c r="E39" s="110"/>
      <c r="F39" s="106"/>
      <c r="G39" s="41">
        <f t="shared" si="2"/>
        <v>0</v>
      </c>
      <c r="H39" s="13"/>
      <c r="I39" s="24" t="s">
        <v>22</v>
      </c>
      <c r="J39" s="153"/>
      <c r="K39" s="153"/>
      <c r="L39" s="153"/>
      <c r="M39" s="153"/>
      <c r="N39" s="153"/>
      <c r="O39" s="347"/>
    </row>
    <row r="40" spans="1:15" ht="10.5" customHeight="1">
      <c r="A40" s="297"/>
      <c r="B40" s="300"/>
      <c r="C40" s="301"/>
      <c r="D40" s="129"/>
      <c r="E40" s="110"/>
      <c r="F40" s="106"/>
      <c r="G40" s="41">
        <f t="shared" si="2"/>
        <v>0</v>
      </c>
      <c r="H40" s="13"/>
      <c r="I40" s="24" t="s">
        <v>11</v>
      </c>
      <c r="J40" s="153"/>
      <c r="K40" s="153"/>
      <c r="L40" s="153"/>
      <c r="M40" s="153"/>
      <c r="N40" s="153"/>
      <c r="O40" s="347"/>
    </row>
    <row r="41" spans="1:15" ht="10.5" customHeight="1">
      <c r="A41" s="297"/>
      <c r="B41" s="300"/>
      <c r="C41" s="301"/>
      <c r="D41" s="129"/>
      <c r="E41" s="110"/>
      <c r="F41" s="106"/>
      <c r="G41" s="41">
        <f t="shared" si="2"/>
        <v>0</v>
      </c>
      <c r="H41" s="13"/>
      <c r="I41" s="25" t="s">
        <v>12</v>
      </c>
      <c r="J41" s="153"/>
      <c r="K41" s="153"/>
      <c r="L41" s="153"/>
      <c r="M41" s="153"/>
      <c r="N41" s="153"/>
      <c r="O41" s="347"/>
    </row>
    <row r="42" spans="1:15" ht="10.5" customHeight="1">
      <c r="A42" s="284"/>
      <c r="B42" s="4"/>
      <c r="C42" s="4"/>
      <c r="D42" s="2"/>
      <c r="E42" s="103" t="s">
        <v>56</v>
      </c>
      <c r="F42" s="62"/>
      <c r="G42" s="42">
        <f>SUM(G29:G41)</f>
        <v>0</v>
      </c>
      <c r="H42" s="12"/>
      <c r="I42" s="25" t="s">
        <v>13</v>
      </c>
      <c r="J42" s="153"/>
      <c r="K42" s="153"/>
      <c r="L42" s="153"/>
      <c r="M42" s="153"/>
      <c r="N42" s="153"/>
      <c r="O42" s="347"/>
    </row>
    <row r="43" spans="1:15" ht="10.5" customHeight="1">
      <c r="A43" s="284"/>
      <c r="B43" s="4"/>
      <c r="C43" s="4"/>
      <c r="D43" s="4"/>
      <c r="E43" s="27" t="s">
        <v>63</v>
      </c>
      <c r="F43" s="134">
        <f>+'INSTRUCTIONS (Schedule 19)'!E43</f>
        <v>0.15</v>
      </c>
      <c r="G43" s="127">
        <f>+G42*F43</f>
        <v>0</v>
      </c>
      <c r="H43" s="13"/>
      <c r="I43" s="25" t="s">
        <v>14</v>
      </c>
      <c r="J43" s="153"/>
      <c r="K43" s="153"/>
      <c r="L43" s="153"/>
      <c r="M43" s="153"/>
      <c r="N43" s="153"/>
      <c r="O43" s="347"/>
    </row>
    <row r="44" spans="1:15" ht="10.5" customHeight="1" thickBot="1">
      <c r="A44" s="276"/>
      <c r="B44" s="4"/>
      <c r="C44" s="4"/>
      <c r="D44" s="4"/>
      <c r="E44" s="27"/>
      <c r="F44" s="125"/>
      <c r="G44" s="126"/>
      <c r="H44" s="13"/>
      <c r="I44" s="24" t="s">
        <v>10</v>
      </c>
      <c r="J44" s="153"/>
      <c r="K44" s="153"/>
      <c r="L44" s="153"/>
      <c r="M44" s="153"/>
      <c r="N44" s="153"/>
      <c r="O44" s="347"/>
    </row>
    <row r="45" spans="1:15" ht="15" customHeight="1" thickBot="1">
      <c r="A45" s="156"/>
      <c r="B45" s="157"/>
      <c r="C45" s="157"/>
      <c r="D45" s="157"/>
      <c r="E45" s="158" t="s">
        <v>15</v>
      </c>
      <c r="F45" s="159"/>
      <c r="G45" s="160">
        <f>+G42+G43+G44</f>
        <v>0</v>
      </c>
      <c r="H45" s="285"/>
      <c r="I45" s="286" t="s">
        <v>57</v>
      </c>
      <c r="J45" s="346"/>
      <c r="K45" s="348"/>
      <c r="L45" s="348"/>
      <c r="M45" s="348"/>
      <c r="N45" s="348"/>
      <c r="O45" s="349"/>
    </row>
    <row r="46" spans="1:15" ht="10.5" customHeight="1">
      <c r="A46" s="1"/>
      <c r="G46" s="3"/>
      <c r="H46" s="15"/>
      <c r="K46" s="3"/>
      <c r="N46" s="5"/>
      <c r="O46" s="5"/>
    </row>
    <row r="47" spans="1:15" ht="10.5" customHeight="1">
      <c r="A47" s="1"/>
      <c r="G47" s="3"/>
      <c r="H47" s="15"/>
      <c r="N47" s="5"/>
      <c r="O47" s="5"/>
    </row>
    <row r="48" spans="1:15" ht="10.5" customHeight="1">
      <c r="A48" s="1"/>
      <c r="G48" s="3"/>
      <c r="H48" s="15"/>
      <c r="N48" s="5"/>
      <c r="O48" s="5"/>
    </row>
    <row r="49" spans="1:15" ht="10.5" customHeight="1">
      <c r="A49" s="1"/>
      <c r="G49" s="3"/>
      <c r="H49" s="15"/>
      <c r="N49" s="5"/>
      <c r="O49" s="5"/>
    </row>
    <row r="50" spans="1:15" ht="10.5" customHeight="1">
      <c r="A50" s="1"/>
      <c r="N50" s="5"/>
      <c r="O50" s="5"/>
    </row>
    <row r="51" spans="14:15" ht="10.5" customHeight="1">
      <c r="N51" s="5"/>
      <c r="O51" s="5"/>
    </row>
    <row r="52" spans="14:15" ht="12.75">
      <c r="N52" s="5"/>
      <c r="O52" s="5"/>
    </row>
    <row r="53" spans="14:15" ht="12.75">
      <c r="N53" s="5"/>
      <c r="O53" s="5"/>
    </row>
    <row r="54" spans="14:15" ht="12.75">
      <c r="N54" s="5"/>
      <c r="O54" s="5"/>
    </row>
    <row r="55" spans="14:15" ht="12.75">
      <c r="N55" s="5"/>
      <c r="O55" s="5"/>
    </row>
    <row r="56" spans="14:15" ht="12.75">
      <c r="N56" s="5"/>
      <c r="O56" s="5"/>
    </row>
    <row r="57" spans="14:15" ht="12.75">
      <c r="N57" s="5"/>
      <c r="O57" s="5"/>
    </row>
    <row r="58" spans="14:15" ht="12.75">
      <c r="N58" s="5"/>
      <c r="O58" s="5"/>
    </row>
    <row r="59" spans="14:15" ht="12.75">
      <c r="N59" s="5"/>
      <c r="O59" s="5"/>
    </row>
    <row r="60" spans="14:15" ht="12.75">
      <c r="N60" s="5"/>
      <c r="O60" s="5"/>
    </row>
    <row r="61" spans="14:15" ht="12.75">
      <c r="N61" s="5"/>
      <c r="O61" s="5"/>
    </row>
    <row r="62" spans="14:15" ht="12.75">
      <c r="N62" s="5"/>
      <c r="O62" s="5"/>
    </row>
    <row r="63" spans="14:15" ht="12.75">
      <c r="N63" s="5"/>
      <c r="O63" s="5"/>
    </row>
    <row r="64" spans="14:15" ht="12.75">
      <c r="N64" s="5"/>
      <c r="O64" s="5"/>
    </row>
    <row r="65" spans="14:15" ht="12.75">
      <c r="N65" s="5"/>
      <c r="O65" s="5"/>
    </row>
    <row r="66" spans="14:15" ht="12.75">
      <c r="N66" s="5"/>
      <c r="O66" s="5"/>
    </row>
    <row r="67" spans="14:15" ht="12.75">
      <c r="N67" s="5"/>
      <c r="O67" s="5"/>
    </row>
    <row r="68" spans="14:15" ht="12.75">
      <c r="N68" s="5"/>
      <c r="O68" s="5"/>
    </row>
    <row r="65536" ht="12.75">
      <c r="IV65536" s="102" t="s">
        <v>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51" right="0.4" top="0.69" bottom="0.68" header="0.3937007874015748" footer="0.17"/>
  <pageSetup horizontalDpi="600" verticalDpi="600" orientation="landscape" r:id="rId2"/>
  <headerFooter alignWithMargins="0">
    <oddFooter>&amp;LH0036A (2020APR23)
&amp;CEmail to:  claims.submissions@gov.bc.ca
&amp;R                     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525"/>
  <sheetViews>
    <sheetView showGridLines="0" view="pageLayout" workbookViewId="0" topLeftCell="A1">
      <selection activeCell="E3" sqref="E3"/>
    </sheetView>
  </sheetViews>
  <sheetFormatPr defaultColWidth="9.140625" defaultRowHeight="12.75"/>
  <cols>
    <col min="1" max="1" width="20.00390625" style="0" customWidth="1"/>
    <col min="2" max="2" width="9.7109375" style="0" customWidth="1"/>
    <col min="3" max="3" width="5.421875" style="55" customWidth="1"/>
    <col min="4" max="4" width="7.7109375" style="0" customWidth="1"/>
    <col min="5" max="5" width="6.7109375" style="0" customWidth="1"/>
    <col min="6" max="6" width="9.57421875" style="0" customWidth="1"/>
    <col min="7" max="7" width="9.00390625" style="0" customWidth="1"/>
    <col min="8" max="8" width="16.57421875" style="0" customWidth="1"/>
    <col min="9" max="9" width="10.7109375" style="0" hidden="1" customWidth="1"/>
    <col min="10" max="10" width="10.7109375" style="0" customWidth="1"/>
    <col min="11" max="11" width="9.7109375" style="0" customWidth="1"/>
  </cols>
  <sheetData>
    <row r="1" spans="1:8" ht="12.75">
      <c r="A1" s="239"/>
      <c r="B1" s="240"/>
      <c r="C1" s="241"/>
      <c r="D1" s="240"/>
      <c r="E1" s="240"/>
      <c r="F1" s="240"/>
      <c r="G1" s="240"/>
      <c r="H1" s="242"/>
    </row>
    <row r="2" spans="1:8" ht="18">
      <c r="A2" s="243"/>
      <c r="B2" s="49"/>
      <c r="C2" s="244"/>
      <c r="D2" s="63"/>
      <c r="E2" s="296" t="s">
        <v>138</v>
      </c>
      <c r="F2" s="63"/>
      <c r="G2" s="63"/>
      <c r="H2" s="245"/>
    </row>
    <row r="3" spans="1:8" ht="12.75">
      <c r="A3" s="243"/>
      <c r="B3" s="49"/>
      <c r="C3" s="244"/>
      <c r="D3" s="63"/>
      <c r="E3" s="63"/>
      <c r="F3" s="63"/>
      <c r="G3" s="63"/>
      <c r="H3" s="245"/>
    </row>
    <row r="4" spans="1:8" ht="12.75">
      <c r="A4" s="243"/>
      <c r="B4" s="49"/>
      <c r="C4" s="246"/>
      <c r="D4" s="63"/>
      <c r="E4" s="247"/>
      <c r="F4" s="247"/>
      <c r="G4" s="248"/>
      <c r="H4" s="249"/>
    </row>
    <row r="5" spans="1:8" ht="21" thickBot="1">
      <c r="A5" s="250"/>
      <c r="B5" s="251"/>
      <c r="C5" s="252"/>
      <c r="D5" s="253"/>
      <c r="E5" s="251"/>
      <c r="F5" s="251"/>
      <c r="G5" s="254" t="s">
        <v>61</v>
      </c>
      <c r="H5" s="255">
        <f>+'H0036A (ONE-PAGER)(Schedule 19)'!I3</f>
        <v>0</v>
      </c>
    </row>
    <row r="6" spans="1:8" ht="12.75">
      <c r="A6" s="303"/>
      <c r="B6" s="304"/>
      <c r="C6" s="305"/>
      <c r="D6" s="306"/>
      <c r="E6" s="306"/>
      <c r="F6" s="306"/>
      <c r="G6" s="306"/>
      <c r="H6" s="307"/>
    </row>
    <row r="7" spans="1:8" ht="12.75">
      <c r="A7" s="90" t="s">
        <v>22</v>
      </c>
      <c r="B7" s="399">
        <f>+'H0036A (ONE-PAGER)(Schedule 19)'!J39</f>
        <v>0</v>
      </c>
      <c r="C7" s="400"/>
      <c r="D7" s="400"/>
      <c r="E7" s="400"/>
      <c r="F7" s="400"/>
      <c r="G7" s="400"/>
      <c r="H7" s="401"/>
    </row>
    <row r="8" spans="1:8" ht="12.75">
      <c r="A8" s="65" t="s">
        <v>11</v>
      </c>
      <c r="B8" s="399">
        <f>+'H0036A (ONE-PAGER)(Schedule 19)'!J40</f>
        <v>0</v>
      </c>
      <c r="C8" s="400"/>
      <c r="D8" s="400"/>
      <c r="E8" s="400"/>
      <c r="F8" s="400"/>
      <c r="G8" s="400"/>
      <c r="H8" s="401"/>
    </row>
    <row r="9" spans="1:8" ht="12.75">
      <c r="A9" s="66" t="s">
        <v>13</v>
      </c>
      <c r="B9" s="399">
        <f>+'H0036A (ONE-PAGER)(Schedule 19)'!J42</f>
        <v>0</v>
      </c>
      <c r="C9" s="400"/>
      <c r="D9" s="400"/>
      <c r="E9" s="400"/>
      <c r="F9" s="400"/>
      <c r="G9" s="400"/>
      <c r="H9" s="401"/>
    </row>
    <row r="10" spans="1:8" ht="12.75">
      <c r="A10" s="66" t="s">
        <v>14</v>
      </c>
      <c r="B10" s="402">
        <f>+'H0036A (ONE-PAGER)(Schedule 19)'!J43</f>
        <v>0</v>
      </c>
      <c r="C10" s="403"/>
      <c r="D10" s="403"/>
      <c r="E10" s="234" t="s">
        <v>10</v>
      </c>
      <c r="F10" s="404">
        <f>+'H0036A (ONE-PAGER)(Schedule 19)'!J44</f>
        <v>0</v>
      </c>
      <c r="G10" s="405"/>
      <c r="H10" s="405"/>
    </row>
    <row r="11" spans="1:8" ht="12.75">
      <c r="A11" s="65" t="s">
        <v>57</v>
      </c>
      <c r="B11" s="402">
        <f>+'H0036A (ONE-PAGER)(Schedule 19)'!J45</f>
        <v>0</v>
      </c>
      <c r="C11" s="403"/>
      <c r="D11" s="403"/>
      <c r="E11" s="403"/>
      <c r="F11" s="403"/>
      <c r="G11" s="403"/>
      <c r="H11" s="403"/>
    </row>
    <row r="12" spans="1:8" ht="12.75">
      <c r="A12" s="66" t="s">
        <v>12</v>
      </c>
      <c r="B12" s="402">
        <f>+'H0036A (ONE-PAGER)(Schedule 19)'!J41</f>
        <v>0</v>
      </c>
      <c r="C12" s="403"/>
      <c r="D12" s="403"/>
      <c r="E12" s="403"/>
      <c r="F12" s="403"/>
      <c r="G12" s="403"/>
      <c r="H12" s="403"/>
    </row>
    <row r="13" spans="1:8" ht="12.75">
      <c r="A13" s="66" t="s">
        <v>34</v>
      </c>
      <c r="B13" s="396"/>
      <c r="C13" s="397"/>
      <c r="D13" s="397"/>
      <c r="E13" s="397"/>
      <c r="F13" s="397"/>
      <c r="G13" s="397"/>
      <c r="H13" s="397"/>
    </row>
    <row r="14" spans="1:8" ht="12.75">
      <c r="A14" s="66" t="s">
        <v>35</v>
      </c>
      <c r="B14" s="396"/>
      <c r="C14" s="397"/>
      <c r="D14" s="397"/>
      <c r="E14" s="397"/>
      <c r="F14" s="397"/>
      <c r="G14" s="397"/>
      <c r="H14" s="397"/>
    </row>
    <row r="15" spans="1:8" ht="12.75">
      <c r="A15" s="66" t="s">
        <v>39</v>
      </c>
      <c r="B15" s="396"/>
      <c r="C15" s="397"/>
      <c r="D15" s="397"/>
      <c r="E15" s="397"/>
      <c r="F15" s="397"/>
      <c r="G15" s="397"/>
      <c r="H15" s="397"/>
    </row>
    <row r="16" spans="1:8" ht="12.75">
      <c r="A16" s="66" t="s">
        <v>36</v>
      </c>
      <c r="B16" s="398"/>
      <c r="C16" s="397"/>
      <c r="D16" s="397"/>
      <c r="E16" s="397"/>
      <c r="F16" s="397"/>
      <c r="G16" s="397"/>
      <c r="H16" s="397"/>
    </row>
    <row r="17" spans="1:8" ht="12.75">
      <c r="A17" s="66" t="s">
        <v>37</v>
      </c>
      <c r="B17" s="398"/>
      <c r="C17" s="397"/>
      <c r="D17" s="397"/>
      <c r="E17" s="397"/>
      <c r="F17" s="397"/>
      <c r="G17" s="397"/>
      <c r="H17" s="397"/>
    </row>
    <row r="18" spans="1:8" ht="12" customHeight="1">
      <c r="A18" s="77" t="s">
        <v>38</v>
      </c>
      <c r="B18" s="398"/>
      <c r="C18" s="397"/>
      <c r="D18" s="397"/>
      <c r="E18" s="397"/>
      <c r="F18" s="397"/>
      <c r="G18" s="397"/>
      <c r="H18" s="397"/>
    </row>
    <row r="19" spans="1:8" ht="3.75" customHeight="1">
      <c r="A19" s="61"/>
      <c r="B19" s="2"/>
      <c r="C19" s="308"/>
      <c r="D19" s="2"/>
      <c r="E19" s="2"/>
      <c r="F19" s="2"/>
      <c r="G19" s="309"/>
      <c r="H19" s="310"/>
    </row>
    <row r="20" spans="1:8" ht="3.75" customHeight="1">
      <c r="A20" s="64"/>
      <c r="B20" s="4"/>
      <c r="C20" s="75"/>
      <c r="D20" s="4"/>
      <c r="E20" s="4"/>
      <c r="F20" s="4"/>
      <c r="G20" s="72"/>
      <c r="H20" s="311"/>
    </row>
    <row r="21" spans="1:8" ht="3.75" customHeight="1">
      <c r="A21" s="64"/>
      <c r="B21" s="4"/>
      <c r="C21" s="75"/>
      <c r="D21" s="4"/>
      <c r="E21" s="4"/>
      <c r="F21" s="4"/>
      <c r="G21" s="72"/>
      <c r="H21" s="311"/>
    </row>
    <row r="22" spans="1:8" ht="3.75" customHeight="1">
      <c r="A22" s="64"/>
      <c r="B22" s="4"/>
      <c r="C22" s="75"/>
      <c r="D22" s="4"/>
      <c r="E22" s="4"/>
      <c r="F22" s="4"/>
      <c r="G22" s="72"/>
      <c r="H22" s="311"/>
    </row>
    <row r="23" spans="1:8" ht="3.75" customHeight="1">
      <c r="A23" s="64"/>
      <c r="B23" s="4"/>
      <c r="C23" s="75"/>
      <c r="D23" s="4"/>
      <c r="E23" s="4"/>
      <c r="F23" s="4"/>
      <c r="G23" s="72"/>
      <c r="H23" s="311"/>
    </row>
    <row r="24" spans="1:8" ht="3.75" customHeight="1">
      <c r="A24" s="67"/>
      <c r="B24" s="68"/>
      <c r="C24" s="312"/>
      <c r="D24" s="68"/>
      <c r="E24" s="68"/>
      <c r="F24" s="68"/>
      <c r="G24" s="313"/>
      <c r="H24" s="314"/>
    </row>
    <row r="25" spans="1:9" ht="17.25" customHeight="1">
      <c r="A25" s="147"/>
      <c r="B25" s="82"/>
      <c r="C25" s="146"/>
      <c r="D25" s="76"/>
      <c r="E25" s="76"/>
      <c r="F25" s="76"/>
      <c r="G25" s="76"/>
      <c r="H25" s="28"/>
      <c r="I25" s="63"/>
    </row>
    <row r="26" spans="1:9" ht="23.25">
      <c r="A26" s="88" t="s">
        <v>49</v>
      </c>
      <c r="B26" s="4"/>
      <c r="C26" s="75"/>
      <c r="D26" s="63"/>
      <c r="E26" s="63"/>
      <c r="F26" s="4"/>
      <c r="G26" s="98" t="s">
        <v>54</v>
      </c>
      <c r="H26" s="73"/>
      <c r="I26" s="4"/>
    </row>
    <row r="27" spans="1:9" ht="12.75">
      <c r="A27" s="94">
        <f>+H88+H89</f>
        <v>0</v>
      </c>
      <c r="B27" s="76"/>
      <c r="C27" s="83"/>
      <c r="D27" s="76"/>
      <c r="E27" s="82"/>
      <c r="F27" s="82"/>
      <c r="G27" s="84" t="s">
        <v>72</v>
      </c>
      <c r="H27" s="135">
        <f>+H90</f>
        <v>0</v>
      </c>
      <c r="I27" s="4"/>
    </row>
    <row r="28" spans="1:9" ht="12.75">
      <c r="A28" s="94">
        <f>H144</f>
        <v>0</v>
      </c>
      <c r="B28" s="76"/>
      <c r="C28" s="83"/>
      <c r="D28" s="76"/>
      <c r="E28" s="82"/>
      <c r="F28" s="82"/>
      <c r="G28" s="84" t="s">
        <v>74</v>
      </c>
      <c r="H28" s="135">
        <f>+H146</f>
        <v>0</v>
      </c>
      <c r="I28" s="4"/>
    </row>
    <row r="29" spans="1:9" ht="12.75">
      <c r="A29" s="95">
        <f>+H200</f>
        <v>0</v>
      </c>
      <c r="B29" s="76"/>
      <c r="C29" s="83"/>
      <c r="D29" s="76"/>
      <c r="E29" s="82"/>
      <c r="F29" s="82"/>
      <c r="G29" s="84" t="s">
        <v>73</v>
      </c>
      <c r="H29" s="135">
        <f>+H202</f>
        <v>0</v>
      </c>
      <c r="I29" s="4"/>
    </row>
    <row r="30" spans="1:13" ht="15.75">
      <c r="A30" s="96">
        <f>SUM(A27:A29)</f>
        <v>0</v>
      </c>
      <c r="B30" s="85"/>
      <c r="C30" s="86"/>
      <c r="D30" s="82"/>
      <c r="E30" s="82"/>
      <c r="F30" s="82"/>
      <c r="G30" s="87" t="s">
        <v>52</v>
      </c>
      <c r="H30" s="99">
        <f>SUM(H27:H29)</f>
        <v>0</v>
      </c>
      <c r="I30" s="4"/>
      <c r="M30" s="57"/>
    </row>
    <row r="31" spans="1:9" ht="12.75">
      <c r="A31" s="67"/>
      <c r="B31" s="69"/>
      <c r="C31" s="89"/>
      <c r="D31" s="68"/>
      <c r="E31" s="68"/>
      <c r="F31" s="70"/>
      <c r="G31" s="70"/>
      <c r="H31" s="71"/>
      <c r="I31" s="74"/>
    </row>
    <row r="32" spans="1:9" ht="12.75">
      <c r="A32" s="61"/>
      <c r="B32" s="315"/>
      <c r="C32" s="316"/>
      <c r="D32" s="2"/>
      <c r="E32" s="2"/>
      <c r="F32" s="317"/>
      <c r="G32" s="317"/>
      <c r="H32" s="318"/>
      <c r="I32" s="74"/>
    </row>
    <row r="33" spans="1:9" ht="18">
      <c r="A33" s="319" t="s">
        <v>42</v>
      </c>
      <c r="B33" s="320"/>
      <c r="C33" s="89"/>
      <c r="D33" s="68"/>
      <c r="E33" s="68"/>
      <c r="F33" s="70"/>
      <c r="G33" s="70"/>
      <c r="H33" s="71"/>
      <c r="I33" s="74"/>
    </row>
    <row r="34" spans="1:9" ht="199.5" customHeight="1">
      <c r="A34" s="406"/>
      <c r="B34" s="407"/>
      <c r="C34" s="407"/>
      <c r="D34" s="407"/>
      <c r="E34" s="407"/>
      <c r="F34" s="407"/>
      <c r="G34" s="407"/>
      <c r="H34" s="408"/>
      <c r="I34" s="74"/>
    </row>
    <row r="35" spans="1:9" ht="20.25">
      <c r="A35" s="167"/>
      <c r="B35" s="168"/>
      <c r="C35" s="169"/>
      <c r="D35" s="168"/>
      <c r="E35" s="168"/>
      <c r="F35" s="168"/>
      <c r="G35" s="170" t="s">
        <v>25</v>
      </c>
      <c r="H35" s="171">
        <f>+$H$5</f>
        <v>0</v>
      </c>
      <c r="I35" s="4"/>
    </row>
    <row r="36" spans="1:9" ht="12.75">
      <c r="A36" s="172" t="s">
        <v>50</v>
      </c>
      <c r="B36" s="173"/>
      <c r="C36" s="174"/>
      <c r="D36" s="173"/>
      <c r="E36" s="173"/>
      <c r="F36" s="173"/>
      <c r="G36" s="173"/>
      <c r="H36" s="175"/>
      <c r="I36" s="6"/>
    </row>
    <row r="37" spans="1:9" ht="12.75">
      <c r="A37" s="176"/>
      <c r="B37" s="93" t="s">
        <v>2</v>
      </c>
      <c r="C37" s="93" t="s">
        <v>43</v>
      </c>
      <c r="D37" s="178"/>
      <c r="E37" s="177"/>
      <c r="F37" s="179" t="s">
        <v>51</v>
      </c>
      <c r="G37" s="178"/>
      <c r="H37" s="177"/>
      <c r="I37" s="6"/>
    </row>
    <row r="38" spans="1:9" ht="22.5">
      <c r="A38" s="180" t="s">
        <v>106</v>
      </c>
      <c r="B38" s="326" t="s">
        <v>114</v>
      </c>
      <c r="C38" s="181" t="s">
        <v>44</v>
      </c>
      <c r="D38" s="93" t="s">
        <v>1</v>
      </c>
      <c r="E38" s="93" t="s">
        <v>30</v>
      </c>
      <c r="F38" s="182" t="s">
        <v>31</v>
      </c>
      <c r="G38" s="183" t="s">
        <v>32</v>
      </c>
      <c r="H38" s="182" t="s">
        <v>5</v>
      </c>
      <c r="I38" s="367" t="s">
        <v>121</v>
      </c>
    </row>
    <row r="39" spans="1:9" ht="12.75">
      <c r="A39" s="164">
        <f>+'H0036A (ONE-PAGER)(Schedule 19)'!A7</f>
        <v>0</v>
      </c>
      <c r="B39" s="363">
        <f>+'H0036A (ONE-PAGER)(Schedule 19)'!B7</f>
        <v>0</v>
      </c>
      <c r="C39" s="163"/>
      <c r="D39" s="165">
        <f>+'H0036A (ONE-PAGER)(Schedule 19)'!C7</f>
        <v>0</v>
      </c>
      <c r="E39" s="164">
        <f>+'H0036A (ONE-PAGER)(Schedule 19)'!D7</f>
        <v>0</v>
      </c>
      <c r="F39" s="164">
        <f>+'H0036A (ONE-PAGER)(Schedule 19)'!E7</f>
        <v>0</v>
      </c>
      <c r="G39" s="164">
        <f>+'H0036A (ONE-PAGER)(Schedule 19)'!F7</f>
        <v>0</v>
      </c>
      <c r="H39" s="166">
        <f aca="true" t="shared" si="0" ref="H39:H48">((+E39*D39)+(F39*1.5*D39)+(G39*2*D39))</f>
        <v>0</v>
      </c>
      <c r="I39" s="6"/>
    </row>
    <row r="40" spans="1:9" ht="12.75">
      <c r="A40" s="164">
        <f>+'H0036A (ONE-PAGER)(Schedule 19)'!A8</f>
        <v>0</v>
      </c>
      <c r="B40" s="363">
        <f>+'H0036A (ONE-PAGER)(Schedule 19)'!B8</f>
        <v>0</v>
      </c>
      <c r="C40" s="163"/>
      <c r="D40" s="165">
        <f>+'H0036A (ONE-PAGER)(Schedule 19)'!C8</f>
        <v>0</v>
      </c>
      <c r="E40" s="164">
        <f>+'H0036A (ONE-PAGER)(Schedule 19)'!D8</f>
        <v>0</v>
      </c>
      <c r="F40" s="164">
        <f>+'H0036A (ONE-PAGER)(Schedule 19)'!E8</f>
        <v>0</v>
      </c>
      <c r="G40" s="164">
        <f>+'H0036A (ONE-PAGER)(Schedule 19)'!F8</f>
        <v>0</v>
      </c>
      <c r="H40" s="166">
        <f t="shared" si="0"/>
        <v>0</v>
      </c>
      <c r="I40" s="6"/>
    </row>
    <row r="41" spans="1:9" ht="12.75">
      <c r="A41" s="164">
        <f>+'H0036A (ONE-PAGER)(Schedule 19)'!A9</f>
        <v>0</v>
      </c>
      <c r="B41" s="363">
        <f>+'H0036A (ONE-PAGER)(Schedule 19)'!B9</f>
        <v>0</v>
      </c>
      <c r="C41" s="163"/>
      <c r="D41" s="165">
        <f>+'H0036A (ONE-PAGER)(Schedule 19)'!C9</f>
        <v>0</v>
      </c>
      <c r="E41" s="164">
        <f>+'H0036A (ONE-PAGER)(Schedule 19)'!D9</f>
        <v>0</v>
      </c>
      <c r="F41" s="164">
        <f>+'H0036A (ONE-PAGER)(Schedule 19)'!E9</f>
        <v>0</v>
      </c>
      <c r="G41" s="164">
        <f>+'H0036A (ONE-PAGER)(Schedule 19)'!F9</f>
        <v>0</v>
      </c>
      <c r="H41" s="166">
        <f t="shared" si="0"/>
        <v>0</v>
      </c>
      <c r="I41" s="6"/>
    </row>
    <row r="42" spans="1:9" ht="12.75">
      <c r="A42" s="164">
        <f>+'H0036A (ONE-PAGER)(Schedule 19)'!A10</f>
        <v>0</v>
      </c>
      <c r="B42" s="363">
        <f>+'H0036A (ONE-PAGER)(Schedule 19)'!B10</f>
        <v>0</v>
      </c>
      <c r="C42" s="163"/>
      <c r="D42" s="165">
        <f>+'H0036A (ONE-PAGER)(Schedule 19)'!C10</f>
        <v>0</v>
      </c>
      <c r="E42" s="164">
        <f>+'H0036A (ONE-PAGER)(Schedule 19)'!D10</f>
        <v>0</v>
      </c>
      <c r="F42" s="164">
        <f>+'H0036A (ONE-PAGER)(Schedule 19)'!E10</f>
        <v>0</v>
      </c>
      <c r="G42" s="164">
        <f>+'H0036A (ONE-PAGER)(Schedule 19)'!F10</f>
        <v>0</v>
      </c>
      <c r="H42" s="166">
        <f t="shared" si="0"/>
        <v>0</v>
      </c>
      <c r="I42" s="6"/>
    </row>
    <row r="43" spans="1:9" ht="12.75">
      <c r="A43" s="164">
        <f>+'H0036A (ONE-PAGER)(Schedule 19)'!A11</f>
        <v>0</v>
      </c>
      <c r="B43" s="363">
        <f>+'H0036A (ONE-PAGER)(Schedule 19)'!B11</f>
        <v>0</v>
      </c>
      <c r="C43" s="163"/>
      <c r="D43" s="165">
        <f>+'H0036A (ONE-PAGER)(Schedule 19)'!C11</f>
        <v>0</v>
      </c>
      <c r="E43" s="164">
        <f>+'H0036A (ONE-PAGER)(Schedule 19)'!D11</f>
        <v>0</v>
      </c>
      <c r="F43" s="164">
        <f>+'H0036A (ONE-PAGER)(Schedule 19)'!E11</f>
        <v>0</v>
      </c>
      <c r="G43" s="164">
        <f>+'H0036A (ONE-PAGER)(Schedule 19)'!F11</f>
        <v>0</v>
      </c>
      <c r="H43" s="166">
        <f t="shared" si="0"/>
        <v>0</v>
      </c>
      <c r="I43" s="6"/>
    </row>
    <row r="44" spans="1:9" ht="12.75">
      <c r="A44" s="164">
        <f>+'H0036A (ONE-PAGER)(Schedule 19)'!A12</f>
        <v>0</v>
      </c>
      <c r="B44" s="363">
        <f>+'H0036A (ONE-PAGER)(Schedule 19)'!B12</f>
        <v>0</v>
      </c>
      <c r="C44" s="163"/>
      <c r="D44" s="165">
        <f>+'H0036A (ONE-PAGER)(Schedule 19)'!C12</f>
        <v>0</v>
      </c>
      <c r="E44" s="164">
        <f>+'H0036A (ONE-PAGER)(Schedule 19)'!D12</f>
        <v>0</v>
      </c>
      <c r="F44" s="164">
        <f>+'H0036A (ONE-PAGER)(Schedule 19)'!E12</f>
        <v>0</v>
      </c>
      <c r="G44" s="164">
        <f>+'H0036A (ONE-PAGER)(Schedule 19)'!F12</f>
        <v>0</v>
      </c>
      <c r="H44" s="166">
        <f t="shared" si="0"/>
        <v>0</v>
      </c>
      <c r="I44" s="6"/>
    </row>
    <row r="45" spans="1:9" ht="12.75">
      <c r="A45" s="164">
        <f>+'H0036A (ONE-PAGER)(Schedule 19)'!A13</f>
        <v>0</v>
      </c>
      <c r="B45" s="363">
        <f>+'H0036A (ONE-PAGER)(Schedule 19)'!B13</f>
        <v>0</v>
      </c>
      <c r="C45" s="163"/>
      <c r="D45" s="165">
        <f>+'H0036A (ONE-PAGER)(Schedule 19)'!C13</f>
        <v>0</v>
      </c>
      <c r="E45" s="164">
        <f>+'H0036A (ONE-PAGER)(Schedule 19)'!D13</f>
        <v>0</v>
      </c>
      <c r="F45" s="164">
        <f>+'H0036A (ONE-PAGER)(Schedule 19)'!E13</f>
        <v>0</v>
      </c>
      <c r="G45" s="164">
        <f>+'H0036A (ONE-PAGER)(Schedule 19)'!F13</f>
        <v>0</v>
      </c>
      <c r="H45" s="166">
        <f t="shared" si="0"/>
        <v>0</v>
      </c>
      <c r="I45" s="6"/>
    </row>
    <row r="46" spans="1:9" ht="12.75">
      <c r="A46" s="164">
        <f>+'H0036A (ONE-PAGER)(Schedule 19)'!A14</f>
        <v>0</v>
      </c>
      <c r="B46" s="363">
        <f>+'H0036A (ONE-PAGER)(Schedule 19)'!B14</f>
        <v>0</v>
      </c>
      <c r="C46" s="163"/>
      <c r="D46" s="165">
        <f>+'H0036A (ONE-PAGER)(Schedule 19)'!C14</f>
        <v>0</v>
      </c>
      <c r="E46" s="164">
        <f>+'H0036A (ONE-PAGER)(Schedule 19)'!D14</f>
        <v>0</v>
      </c>
      <c r="F46" s="164">
        <f>+'H0036A (ONE-PAGER)(Schedule 19)'!E14</f>
        <v>0</v>
      </c>
      <c r="G46" s="164">
        <f>+'H0036A (ONE-PAGER)(Schedule 19)'!F14</f>
        <v>0</v>
      </c>
      <c r="H46" s="166">
        <f t="shared" si="0"/>
        <v>0</v>
      </c>
      <c r="I46" s="6"/>
    </row>
    <row r="47" spans="1:9" ht="12.75">
      <c r="A47" s="164">
        <f>+'H0036A (ONE-PAGER)(Schedule 19)'!A15</f>
        <v>0</v>
      </c>
      <c r="B47" s="363">
        <f>+'H0036A (ONE-PAGER)(Schedule 19)'!B15</f>
        <v>0</v>
      </c>
      <c r="C47" s="163"/>
      <c r="D47" s="165">
        <f>+'H0036A (ONE-PAGER)(Schedule 19)'!C15</f>
        <v>0</v>
      </c>
      <c r="E47" s="164">
        <f>+'H0036A (ONE-PAGER)(Schedule 19)'!D15</f>
        <v>0</v>
      </c>
      <c r="F47" s="164">
        <f>+'H0036A (ONE-PAGER)(Schedule 19)'!E15</f>
        <v>0</v>
      </c>
      <c r="G47" s="164">
        <f>+'H0036A (ONE-PAGER)(Schedule 19)'!F15</f>
        <v>0</v>
      </c>
      <c r="H47" s="166">
        <f t="shared" si="0"/>
        <v>0</v>
      </c>
      <c r="I47" s="6"/>
    </row>
    <row r="48" spans="1:9" ht="12.75">
      <c r="A48" s="164">
        <f>+'H0036A (ONE-PAGER)(Schedule 19)'!A16</f>
        <v>0</v>
      </c>
      <c r="B48" s="363">
        <f>+'H0036A (ONE-PAGER)(Schedule 19)'!B16</f>
        <v>0</v>
      </c>
      <c r="C48" s="163"/>
      <c r="D48" s="165">
        <f>+'H0036A (ONE-PAGER)(Schedule 19)'!C16</f>
        <v>0</v>
      </c>
      <c r="E48" s="164">
        <f>+'H0036A (ONE-PAGER)(Schedule 19)'!D16</f>
        <v>0</v>
      </c>
      <c r="F48" s="164">
        <f>+'H0036A (ONE-PAGER)(Schedule 19)'!E16</f>
        <v>0</v>
      </c>
      <c r="G48" s="164">
        <f>+'H0036A (ONE-PAGER)(Schedule 19)'!F16</f>
        <v>0</v>
      </c>
      <c r="H48" s="166">
        <f t="shared" si="0"/>
        <v>0</v>
      </c>
      <c r="I48" s="6"/>
    </row>
    <row r="49" spans="1:9" ht="12.75">
      <c r="A49" s="164">
        <f>+'H0036A (ONE-PAGER)(Schedule 19)'!A17</f>
        <v>0</v>
      </c>
      <c r="B49" s="363">
        <f>+'H0036A (ONE-PAGER)(Schedule 19)'!B17</f>
        <v>0</v>
      </c>
      <c r="C49" s="163"/>
      <c r="D49" s="165">
        <f>+'H0036A (ONE-PAGER)(Schedule 19)'!C17</f>
        <v>0</v>
      </c>
      <c r="E49" s="164">
        <f>+'H0036A (ONE-PAGER)(Schedule 19)'!D17</f>
        <v>0</v>
      </c>
      <c r="F49" s="164">
        <f>+'H0036A (ONE-PAGER)(Schedule 19)'!E17</f>
        <v>0</v>
      </c>
      <c r="G49" s="164">
        <f>+'H0036A (ONE-PAGER)(Schedule 19)'!F17</f>
        <v>0</v>
      </c>
      <c r="H49" s="166">
        <f>((+E49*D49)+(F49*1.5*D49)+(G49*2*D49))</f>
        <v>0</v>
      </c>
      <c r="I49" s="6"/>
    </row>
    <row r="50" spans="1:9" ht="12.75">
      <c r="A50" s="164">
        <f>+'H0036A (ONE-PAGER)(Schedule 19)'!A18</f>
        <v>0</v>
      </c>
      <c r="B50" s="363">
        <f>+'H0036A (ONE-PAGER)(Schedule 19)'!B18</f>
        <v>0</v>
      </c>
      <c r="C50" s="163"/>
      <c r="D50" s="165">
        <f>+'H0036A (ONE-PAGER)(Schedule 19)'!C18</f>
        <v>0</v>
      </c>
      <c r="E50" s="164">
        <f>+'H0036A (ONE-PAGER)(Schedule 19)'!D18</f>
        <v>0</v>
      </c>
      <c r="F50" s="164">
        <f>+'H0036A (ONE-PAGER)(Schedule 19)'!E18</f>
        <v>0</v>
      </c>
      <c r="G50" s="164">
        <f>+'H0036A (ONE-PAGER)(Schedule 19)'!F18</f>
        <v>0</v>
      </c>
      <c r="H50" s="166">
        <f aca="true" t="shared" si="1" ref="H50:H55">((+E50*D50)+(F50*1.5*D50)+(G50*2*D50))</f>
        <v>0</v>
      </c>
      <c r="I50" s="6"/>
    </row>
    <row r="51" spans="1:9" ht="12.75">
      <c r="A51" s="164">
        <f>+'H0036A (ONE-PAGER)(Schedule 19)'!A19</f>
        <v>0</v>
      </c>
      <c r="B51" s="363">
        <f>+'H0036A (ONE-PAGER)(Schedule 19)'!B19</f>
        <v>0</v>
      </c>
      <c r="C51" s="163"/>
      <c r="D51" s="165">
        <f>+'H0036A (ONE-PAGER)(Schedule 19)'!C19</f>
        <v>0</v>
      </c>
      <c r="E51" s="164">
        <f>+'H0036A (ONE-PAGER)(Schedule 19)'!D19</f>
        <v>0</v>
      </c>
      <c r="F51" s="164">
        <f>+'H0036A (ONE-PAGER)(Schedule 19)'!E19</f>
        <v>0</v>
      </c>
      <c r="G51" s="164">
        <f>+'H0036A (ONE-PAGER)(Schedule 19)'!F19</f>
        <v>0</v>
      </c>
      <c r="H51" s="166">
        <f t="shared" si="1"/>
        <v>0</v>
      </c>
      <c r="I51" s="6"/>
    </row>
    <row r="52" spans="1:9" ht="12.75">
      <c r="A52" s="164">
        <f>+'H0036A (ONE-PAGER)(Schedule 19)'!A20</f>
        <v>0</v>
      </c>
      <c r="B52" s="363">
        <f>+'H0036A (ONE-PAGER)(Schedule 19)'!B20</f>
        <v>0</v>
      </c>
      <c r="C52" s="163"/>
      <c r="D52" s="165">
        <f>+'H0036A (ONE-PAGER)(Schedule 19)'!C20</f>
        <v>0</v>
      </c>
      <c r="E52" s="164">
        <f>+'H0036A (ONE-PAGER)(Schedule 19)'!D20</f>
        <v>0</v>
      </c>
      <c r="F52" s="164">
        <f>+'H0036A (ONE-PAGER)(Schedule 19)'!E20</f>
        <v>0</v>
      </c>
      <c r="G52" s="164">
        <f>+'H0036A (ONE-PAGER)(Schedule 19)'!F20</f>
        <v>0</v>
      </c>
      <c r="H52" s="166">
        <f t="shared" si="1"/>
        <v>0</v>
      </c>
      <c r="I52" s="6"/>
    </row>
    <row r="53" spans="1:9" ht="12.75">
      <c r="A53" s="164">
        <f>+'H0036A (ONE-PAGER)(Schedule 19)'!A21</f>
        <v>0</v>
      </c>
      <c r="B53" s="363">
        <f>+'H0036A (ONE-PAGER)(Schedule 19)'!B21</f>
        <v>0</v>
      </c>
      <c r="C53" s="163"/>
      <c r="D53" s="165">
        <f>+'H0036A (ONE-PAGER)(Schedule 19)'!C21</f>
        <v>0</v>
      </c>
      <c r="E53" s="164">
        <f>+'H0036A (ONE-PAGER)(Schedule 19)'!D21</f>
        <v>0</v>
      </c>
      <c r="F53" s="164">
        <f>+'H0036A (ONE-PAGER)(Schedule 19)'!E21</f>
        <v>0</v>
      </c>
      <c r="G53" s="164">
        <f>+'H0036A (ONE-PAGER)(Schedule 19)'!F21</f>
        <v>0</v>
      </c>
      <c r="H53" s="166">
        <f t="shared" si="1"/>
        <v>0</v>
      </c>
      <c r="I53" s="6"/>
    </row>
    <row r="54" spans="1:9" ht="12.75">
      <c r="A54" s="287"/>
      <c r="B54" s="364"/>
      <c r="C54" s="289"/>
      <c r="D54" s="290"/>
      <c r="E54" s="287"/>
      <c r="F54" s="287"/>
      <c r="G54" s="287"/>
      <c r="H54" s="166">
        <f t="shared" si="1"/>
        <v>0</v>
      </c>
      <c r="I54" s="6"/>
    </row>
    <row r="55" spans="1:9" ht="12.75">
      <c r="A55" s="287"/>
      <c r="B55" s="364"/>
      <c r="C55" s="289"/>
      <c r="D55" s="290"/>
      <c r="E55" s="287"/>
      <c r="F55" s="287"/>
      <c r="G55" s="287"/>
      <c r="H55" s="166">
        <f t="shared" si="1"/>
        <v>0</v>
      </c>
      <c r="I55" s="6"/>
    </row>
    <row r="56" spans="1:9" ht="12.75">
      <c r="A56" s="287"/>
      <c r="B56" s="364"/>
      <c r="C56" s="289"/>
      <c r="D56" s="290"/>
      <c r="E56" s="287"/>
      <c r="F56" s="287"/>
      <c r="G56" s="287"/>
      <c r="H56" s="235">
        <f aca="true" t="shared" si="2" ref="H56:H86">((+E56*D56)+(F56*1.5*D56)+(G56*2*D56))</f>
        <v>0</v>
      </c>
      <c r="I56" s="6"/>
    </row>
    <row r="57" spans="1:9" ht="12.75">
      <c r="A57" s="287"/>
      <c r="B57" s="364"/>
      <c r="C57" s="289"/>
      <c r="D57" s="290"/>
      <c r="E57" s="287"/>
      <c r="F57" s="287"/>
      <c r="G57" s="287"/>
      <c r="H57" s="235">
        <f t="shared" si="2"/>
        <v>0</v>
      </c>
      <c r="I57" s="6"/>
    </row>
    <row r="58" spans="1:9" ht="12.75">
      <c r="A58" s="287"/>
      <c r="B58" s="364"/>
      <c r="C58" s="289"/>
      <c r="D58" s="290"/>
      <c r="E58" s="287"/>
      <c r="F58" s="287"/>
      <c r="G58" s="287"/>
      <c r="H58" s="235">
        <f t="shared" si="2"/>
        <v>0</v>
      </c>
      <c r="I58" s="6"/>
    </row>
    <row r="59" spans="1:9" ht="12.75">
      <c r="A59" s="287"/>
      <c r="B59" s="364"/>
      <c r="C59" s="289"/>
      <c r="D59" s="290"/>
      <c r="E59" s="287"/>
      <c r="F59" s="287"/>
      <c r="G59" s="287"/>
      <c r="H59" s="235">
        <f t="shared" si="2"/>
        <v>0</v>
      </c>
      <c r="I59" s="6"/>
    </row>
    <row r="60" spans="1:9" ht="12.75">
      <c r="A60" s="287"/>
      <c r="B60" s="364"/>
      <c r="C60" s="289"/>
      <c r="D60" s="290"/>
      <c r="E60" s="287"/>
      <c r="F60" s="287"/>
      <c r="G60" s="287"/>
      <c r="H60" s="235">
        <f t="shared" si="2"/>
        <v>0</v>
      </c>
      <c r="I60" s="6"/>
    </row>
    <row r="61" spans="1:9" ht="12.75">
      <c r="A61" s="287"/>
      <c r="B61" s="364"/>
      <c r="C61" s="289"/>
      <c r="D61" s="290"/>
      <c r="E61" s="287"/>
      <c r="F61" s="287"/>
      <c r="G61" s="287"/>
      <c r="H61" s="235">
        <f t="shared" si="2"/>
        <v>0</v>
      </c>
      <c r="I61" s="6"/>
    </row>
    <row r="62" spans="1:9" ht="12.75">
      <c r="A62" s="287"/>
      <c r="B62" s="364"/>
      <c r="C62" s="289"/>
      <c r="D62" s="290"/>
      <c r="E62" s="287"/>
      <c r="F62" s="287"/>
      <c r="G62" s="287"/>
      <c r="H62" s="235">
        <f t="shared" si="2"/>
        <v>0</v>
      </c>
      <c r="I62" s="6"/>
    </row>
    <row r="63" spans="1:9" ht="12.75">
      <c r="A63" s="287"/>
      <c r="B63" s="364"/>
      <c r="C63" s="289"/>
      <c r="D63" s="290"/>
      <c r="E63" s="287"/>
      <c r="F63" s="287"/>
      <c r="G63" s="287"/>
      <c r="H63" s="235">
        <f t="shared" si="2"/>
        <v>0</v>
      </c>
      <c r="I63" s="6"/>
    </row>
    <row r="64" spans="1:9" ht="12.75">
      <c r="A64" s="287"/>
      <c r="B64" s="364"/>
      <c r="C64" s="289"/>
      <c r="D64" s="290"/>
      <c r="E64" s="287"/>
      <c r="F64" s="287"/>
      <c r="G64" s="287"/>
      <c r="H64" s="235">
        <f t="shared" si="2"/>
        <v>0</v>
      </c>
      <c r="I64" s="6"/>
    </row>
    <row r="65" spans="1:9" ht="12.75">
      <c r="A65" s="287"/>
      <c r="B65" s="364"/>
      <c r="C65" s="289"/>
      <c r="D65" s="290"/>
      <c r="E65" s="287"/>
      <c r="F65" s="287"/>
      <c r="G65" s="287"/>
      <c r="H65" s="235">
        <f t="shared" si="2"/>
        <v>0</v>
      </c>
      <c r="I65" s="6"/>
    </row>
    <row r="66" spans="1:9" ht="12.75">
      <c r="A66" s="287"/>
      <c r="B66" s="364"/>
      <c r="C66" s="289"/>
      <c r="D66" s="290"/>
      <c r="E66" s="287"/>
      <c r="F66" s="287"/>
      <c r="G66" s="287"/>
      <c r="H66" s="235">
        <f t="shared" si="2"/>
        <v>0</v>
      </c>
      <c r="I66" s="6"/>
    </row>
    <row r="67" spans="1:9" ht="12.75">
      <c r="A67" s="287"/>
      <c r="B67" s="364"/>
      <c r="C67" s="289"/>
      <c r="D67" s="290"/>
      <c r="E67" s="287"/>
      <c r="F67" s="287"/>
      <c r="G67" s="287"/>
      <c r="H67" s="235">
        <f t="shared" si="2"/>
        <v>0</v>
      </c>
      <c r="I67" s="6"/>
    </row>
    <row r="68" spans="1:9" ht="12.75">
      <c r="A68" s="287"/>
      <c r="B68" s="364"/>
      <c r="C68" s="289"/>
      <c r="D68" s="290"/>
      <c r="E68" s="287"/>
      <c r="F68" s="287"/>
      <c r="G68" s="287"/>
      <c r="H68" s="235">
        <f t="shared" si="2"/>
        <v>0</v>
      </c>
      <c r="I68" s="6"/>
    </row>
    <row r="69" spans="1:9" ht="12.75">
      <c r="A69" s="287"/>
      <c r="B69" s="364"/>
      <c r="C69" s="289"/>
      <c r="D69" s="290"/>
      <c r="E69" s="287"/>
      <c r="F69" s="287"/>
      <c r="G69" s="287"/>
      <c r="H69" s="235">
        <f t="shared" si="2"/>
        <v>0</v>
      </c>
      <c r="I69" s="6"/>
    </row>
    <row r="70" spans="1:9" ht="12.75">
      <c r="A70" s="287"/>
      <c r="B70" s="364"/>
      <c r="C70" s="289"/>
      <c r="D70" s="290"/>
      <c r="E70" s="287"/>
      <c r="F70" s="287"/>
      <c r="G70" s="287"/>
      <c r="H70" s="235">
        <f t="shared" si="2"/>
        <v>0</v>
      </c>
      <c r="I70" s="6"/>
    </row>
    <row r="71" spans="1:9" ht="12.75">
      <c r="A71" s="287"/>
      <c r="B71" s="364"/>
      <c r="C71" s="289"/>
      <c r="D71" s="290"/>
      <c r="E71" s="287"/>
      <c r="F71" s="287"/>
      <c r="G71" s="287"/>
      <c r="H71" s="235">
        <f t="shared" si="2"/>
        <v>0</v>
      </c>
      <c r="I71" s="6"/>
    </row>
    <row r="72" spans="1:9" ht="12.75">
      <c r="A72" s="287"/>
      <c r="B72" s="364"/>
      <c r="C72" s="289"/>
      <c r="D72" s="290"/>
      <c r="E72" s="287"/>
      <c r="F72" s="287"/>
      <c r="G72" s="287"/>
      <c r="H72" s="235">
        <f t="shared" si="2"/>
        <v>0</v>
      </c>
      <c r="I72" s="6"/>
    </row>
    <row r="73" spans="1:9" ht="12.75">
      <c r="A73" s="287"/>
      <c r="B73" s="364"/>
      <c r="C73" s="289"/>
      <c r="D73" s="290"/>
      <c r="E73" s="287"/>
      <c r="F73" s="287"/>
      <c r="G73" s="287"/>
      <c r="H73" s="235">
        <f t="shared" si="2"/>
        <v>0</v>
      </c>
      <c r="I73" s="6"/>
    </row>
    <row r="74" spans="1:9" ht="12.75">
      <c r="A74" s="287"/>
      <c r="B74" s="364"/>
      <c r="C74" s="289"/>
      <c r="D74" s="290"/>
      <c r="E74" s="287"/>
      <c r="F74" s="287"/>
      <c r="G74" s="287"/>
      <c r="H74" s="235">
        <f t="shared" si="2"/>
        <v>0</v>
      </c>
      <c r="I74" s="6"/>
    </row>
    <row r="75" spans="1:9" ht="12.75">
      <c r="A75" s="287"/>
      <c r="B75" s="364"/>
      <c r="C75" s="289"/>
      <c r="D75" s="290"/>
      <c r="E75" s="287"/>
      <c r="F75" s="287"/>
      <c r="G75" s="287"/>
      <c r="H75" s="235">
        <f t="shared" si="2"/>
        <v>0</v>
      </c>
      <c r="I75" s="6"/>
    </row>
    <row r="76" spans="1:9" ht="12.75">
      <c r="A76" s="287"/>
      <c r="B76" s="364"/>
      <c r="C76" s="289"/>
      <c r="D76" s="290"/>
      <c r="E76" s="287"/>
      <c r="F76" s="287"/>
      <c r="G76" s="287"/>
      <c r="H76" s="235">
        <f t="shared" si="2"/>
        <v>0</v>
      </c>
      <c r="I76" s="6"/>
    </row>
    <row r="77" spans="1:9" ht="12.75">
      <c r="A77" s="287"/>
      <c r="B77" s="364"/>
      <c r="C77" s="289"/>
      <c r="D77" s="290"/>
      <c r="E77" s="287"/>
      <c r="F77" s="287"/>
      <c r="G77" s="287"/>
      <c r="H77" s="235">
        <f t="shared" si="2"/>
        <v>0</v>
      </c>
      <c r="I77" s="6"/>
    </row>
    <row r="78" spans="1:9" ht="12.75">
      <c r="A78" s="287"/>
      <c r="B78" s="364"/>
      <c r="C78" s="289"/>
      <c r="D78" s="290"/>
      <c r="E78" s="287"/>
      <c r="F78" s="287"/>
      <c r="G78" s="287"/>
      <c r="H78" s="235">
        <f>((+E78*D78)+(F78*1.5*D78)+(G78*2*D78))</f>
        <v>0</v>
      </c>
      <c r="I78" s="6"/>
    </row>
    <row r="79" spans="1:9" ht="12.75">
      <c r="A79" s="287"/>
      <c r="B79" s="364"/>
      <c r="C79" s="289"/>
      <c r="D79" s="290"/>
      <c r="E79" s="287"/>
      <c r="F79" s="287"/>
      <c r="G79" s="287"/>
      <c r="H79" s="235">
        <f>((+E79*D79)+(F79*1.5*D79)+(G79*2*D79))</f>
        <v>0</v>
      </c>
      <c r="I79" s="6"/>
    </row>
    <row r="80" spans="1:9" ht="12.75">
      <c r="A80" s="287"/>
      <c r="B80" s="364"/>
      <c r="C80" s="289"/>
      <c r="D80" s="290"/>
      <c r="E80" s="287"/>
      <c r="F80" s="287"/>
      <c r="G80" s="287"/>
      <c r="H80" s="235">
        <f t="shared" si="2"/>
        <v>0</v>
      </c>
      <c r="I80" s="6"/>
    </row>
    <row r="81" spans="1:9" ht="12.75">
      <c r="A81" s="287"/>
      <c r="B81" s="364"/>
      <c r="C81" s="289"/>
      <c r="D81" s="290"/>
      <c r="E81" s="287"/>
      <c r="F81" s="287"/>
      <c r="G81" s="287"/>
      <c r="H81" s="235">
        <f t="shared" si="2"/>
        <v>0</v>
      </c>
      <c r="I81" s="6"/>
    </row>
    <row r="82" spans="1:9" ht="12.75">
      <c r="A82" s="287"/>
      <c r="B82" s="364"/>
      <c r="C82" s="289"/>
      <c r="D82" s="290"/>
      <c r="E82" s="287"/>
      <c r="F82" s="287"/>
      <c r="G82" s="287"/>
      <c r="H82" s="235">
        <f t="shared" si="2"/>
        <v>0</v>
      </c>
      <c r="I82" s="6"/>
    </row>
    <row r="83" spans="1:9" ht="12.75">
      <c r="A83" s="287"/>
      <c r="B83" s="364"/>
      <c r="C83" s="289"/>
      <c r="D83" s="290"/>
      <c r="E83" s="287"/>
      <c r="F83" s="287"/>
      <c r="G83" s="287"/>
      <c r="H83" s="235">
        <f t="shared" si="2"/>
        <v>0</v>
      </c>
      <c r="I83" s="6"/>
    </row>
    <row r="84" spans="1:9" ht="12.75">
      <c r="A84" s="287"/>
      <c r="B84" s="364"/>
      <c r="C84" s="289"/>
      <c r="D84" s="290"/>
      <c r="E84" s="287"/>
      <c r="F84" s="287"/>
      <c r="G84" s="287"/>
      <c r="H84" s="235">
        <f t="shared" si="2"/>
        <v>0</v>
      </c>
      <c r="I84" s="6"/>
    </row>
    <row r="85" spans="1:9" ht="12.75">
      <c r="A85" s="287"/>
      <c r="B85" s="364"/>
      <c r="C85" s="289"/>
      <c r="D85" s="290"/>
      <c r="E85" s="287"/>
      <c r="F85" s="287"/>
      <c r="G85" s="287"/>
      <c r="H85" s="235">
        <f t="shared" si="2"/>
        <v>0</v>
      </c>
      <c r="I85" s="6"/>
    </row>
    <row r="86" spans="1:9" s="57" customFormat="1" ht="12.75">
      <c r="A86" s="287"/>
      <c r="B86" s="364"/>
      <c r="C86" s="289"/>
      <c r="D86" s="290"/>
      <c r="E86" s="287"/>
      <c r="F86" s="287"/>
      <c r="G86" s="287"/>
      <c r="H86" s="235">
        <f t="shared" si="2"/>
        <v>0</v>
      </c>
      <c r="I86" s="6"/>
    </row>
    <row r="87" spans="1:12" s="57" customFormat="1" ht="12.75">
      <c r="A87" s="184"/>
      <c r="B87" s="116"/>
      <c r="C87" s="185"/>
      <c r="D87" s="116"/>
      <c r="E87" s="116"/>
      <c r="F87" s="186"/>
      <c r="G87" s="187" t="s">
        <v>17</v>
      </c>
      <c r="H87" s="188">
        <f>SUM(H39:H86)</f>
        <v>0</v>
      </c>
      <c r="I87" s="145"/>
      <c r="J87" s="58"/>
      <c r="K87" s="58"/>
      <c r="L87" s="58"/>
    </row>
    <row r="88" spans="1:12" s="57" customFormat="1" ht="12.75">
      <c r="A88" s="184"/>
      <c r="B88" s="116"/>
      <c r="C88" s="185"/>
      <c r="D88" s="116"/>
      <c r="E88" s="116"/>
      <c r="F88" s="189" t="s">
        <v>69</v>
      </c>
      <c r="G88" s="132">
        <f>+'INSTRUCTIONS (Schedule 19)'!E41</f>
        <v>0.2</v>
      </c>
      <c r="H88" s="128">
        <f>G88*I87</f>
        <v>0</v>
      </c>
      <c r="I88" s="56"/>
      <c r="J88" s="58"/>
      <c r="K88" s="58"/>
      <c r="L88" s="58"/>
    </row>
    <row r="89" spans="1:12" s="57" customFormat="1" ht="12.75">
      <c r="A89" s="184"/>
      <c r="B89" s="116"/>
      <c r="C89" s="185"/>
      <c r="D89" s="116"/>
      <c r="E89" s="116"/>
      <c r="F89" s="190"/>
      <c r="G89" s="150"/>
      <c r="H89" s="191"/>
      <c r="I89" s="56"/>
      <c r="J89" s="58"/>
      <c r="K89" s="58"/>
      <c r="L89" s="58"/>
    </row>
    <row r="90" spans="1:12" s="57" customFormat="1" ht="15.75">
      <c r="A90" s="192"/>
      <c r="B90" s="193"/>
      <c r="C90" s="194"/>
      <c r="D90" s="173"/>
      <c r="E90" s="173"/>
      <c r="F90" s="195"/>
      <c r="G90" s="196" t="s">
        <v>6</v>
      </c>
      <c r="H90" s="197">
        <f>+H87+H88+H89</f>
        <v>0</v>
      </c>
      <c r="I90" s="56"/>
      <c r="J90" s="58"/>
      <c r="K90" s="58"/>
      <c r="L90" s="58"/>
    </row>
    <row r="91" spans="1:9" ht="20.25">
      <c r="A91" s="167"/>
      <c r="B91" s="168"/>
      <c r="C91" s="198"/>
      <c r="D91" s="168"/>
      <c r="E91" s="168"/>
      <c r="F91" s="168"/>
      <c r="G91" s="170" t="s">
        <v>25</v>
      </c>
      <c r="H91" s="171">
        <f>+$H$5</f>
        <v>0</v>
      </c>
      <c r="I91" s="4"/>
    </row>
    <row r="92" spans="1:9" s="60" customFormat="1" ht="15">
      <c r="A92" s="199" t="s">
        <v>85</v>
      </c>
      <c r="B92" s="200"/>
      <c r="C92" s="201"/>
      <c r="D92" s="200"/>
      <c r="E92" s="200"/>
      <c r="F92" s="202"/>
      <c r="G92" s="203"/>
      <c r="H92" s="149"/>
      <c r="I92" s="59"/>
    </row>
    <row r="93" spans="1:9" s="60" customFormat="1" ht="12.75" customHeight="1">
      <c r="A93" s="204" t="s">
        <v>48</v>
      </c>
      <c r="B93" s="173"/>
      <c r="C93" s="205"/>
      <c r="D93" s="173"/>
      <c r="E93" s="173"/>
      <c r="F93" s="173"/>
      <c r="G93" s="173"/>
      <c r="H93" s="206"/>
      <c r="I93" s="59"/>
    </row>
    <row r="94" spans="1:9" s="60" customFormat="1" ht="12.75" customHeight="1">
      <c r="A94" s="207" t="s">
        <v>86</v>
      </c>
      <c r="B94" s="148"/>
      <c r="C94" s="93" t="s">
        <v>43</v>
      </c>
      <c r="D94" s="93" t="s">
        <v>41</v>
      </c>
      <c r="E94" s="148" t="s">
        <v>40</v>
      </c>
      <c r="F94" s="93"/>
      <c r="G94" s="93" t="s">
        <v>4</v>
      </c>
      <c r="H94" s="93" t="s">
        <v>5</v>
      </c>
      <c r="I94" s="59"/>
    </row>
    <row r="95" spans="1:9" s="60" customFormat="1" ht="12.75" customHeight="1">
      <c r="A95" s="208" t="s">
        <v>87</v>
      </c>
      <c r="B95" s="148" t="s">
        <v>2</v>
      </c>
      <c r="C95" s="181" t="s">
        <v>44</v>
      </c>
      <c r="D95" s="93" t="s">
        <v>7</v>
      </c>
      <c r="E95" s="148" t="s">
        <v>53</v>
      </c>
      <c r="F95" s="93" t="s">
        <v>1</v>
      </c>
      <c r="G95" s="93" t="s">
        <v>18</v>
      </c>
      <c r="H95" s="209"/>
      <c r="I95" s="59"/>
    </row>
    <row r="96" spans="1:9" s="60" customFormat="1" ht="12.75" customHeight="1">
      <c r="A96" s="161">
        <f>+'H0036A (ONE-PAGER)(Schedule 19)'!A29:C29</f>
        <v>0</v>
      </c>
      <c r="B96" s="162">
        <f>+'H0036A (ONE-PAGER)(Schedule 19)'!D29</f>
        <v>0</v>
      </c>
      <c r="C96" s="163"/>
      <c r="D96" s="164"/>
      <c r="E96" s="302">
        <f>+'H0036A (ONE-PAGER)(Schedule 19)'!C29</f>
        <v>0</v>
      </c>
      <c r="F96" s="165">
        <f>+'H0036A (ONE-PAGER)(Schedule 19)'!E29</f>
        <v>0</v>
      </c>
      <c r="G96" s="164">
        <f>+'H0036A (ONE-PAGER)(Schedule 19)'!F29</f>
        <v>0</v>
      </c>
      <c r="H96" s="210">
        <f aca="true" t="shared" si="3" ref="H96:H142">+G96*F96</f>
        <v>0</v>
      </c>
      <c r="I96" s="59"/>
    </row>
    <row r="97" spans="1:9" s="60" customFormat="1" ht="12.75" customHeight="1">
      <c r="A97" s="161">
        <f>+'H0036A (ONE-PAGER)(Schedule 19)'!A30:C30</f>
        <v>0</v>
      </c>
      <c r="B97" s="162">
        <f>+'H0036A (ONE-PAGER)(Schedule 19)'!D30</f>
        <v>0</v>
      </c>
      <c r="C97" s="163"/>
      <c r="D97" s="164"/>
      <c r="E97" s="302">
        <f>+'H0036A (ONE-PAGER)(Schedule 19)'!C30</f>
        <v>0</v>
      </c>
      <c r="F97" s="165">
        <f>+'H0036A (ONE-PAGER)(Schedule 19)'!E30</f>
        <v>0</v>
      </c>
      <c r="G97" s="164">
        <f>+'H0036A (ONE-PAGER)(Schedule 19)'!F30</f>
        <v>0</v>
      </c>
      <c r="H97" s="210">
        <f t="shared" si="3"/>
        <v>0</v>
      </c>
      <c r="I97" s="59"/>
    </row>
    <row r="98" spans="1:9" s="60" customFormat="1" ht="12.75" customHeight="1">
      <c r="A98" s="161">
        <f>+'H0036A (ONE-PAGER)(Schedule 19)'!A31:C31</f>
        <v>0</v>
      </c>
      <c r="B98" s="162">
        <f>+'H0036A (ONE-PAGER)(Schedule 19)'!D31</f>
        <v>0</v>
      </c>
      <c r="C98" s="163"/>
      <c r="D98" s="164"/>
      <c r="E98" s="302">
        <f>+'H0036A (ONE-PAGER)(Schedule 19)'!C31</f>
        <v>0</v>
      </c>
      <c r="F98" s="165">
        <f>+'H0036A (ONE-PAGER)(Schedule 19)'!E31</f>
        <v>0</v>
      </c>
      <c r="G98" s="164">
        <f>+'H0036A (ONE-PAGER)(Schedule 19)'!F31</f>
        <v>0</v>
      </c>
      <c r="H98" s="210">
        <f t="shared" si="3"/>
        <v>0</v>
      </c>
      <c r="I98" s="59"/>
    </row>
    <row r="99" spans="1:9" s="60" customFormat="1" ht="12.75" customHeight="1">
      <c r="A99" s="161">
        <f>+'H0036A (ONE-PAGER)(Schedule 19)'!A32:C32</f>
        <v>0</v>
      </c>
      <c r="B99" s="162">
        <f>+'H0036A (ONE-PAGER)(Schedule 19)'!D32</f>
        <v>0</v>
      </c>
      <c r="C99" s="163"/>
      <c r="D99" s="164"/>
      <c r="E99" s="302">
        <f>+'H0036A (ONE-PAGER)(Schedule 19)'!C32</f>
        <v>0</v>
      </c>
      <c r="F99" s="165">
        <f>+'H0036A (ONE-PAGER)(Schedule 19)'!E32</f>
        <v>0</v>
      </c>
      <c r="G99" s="164">
        <f>+'H0036A (ONE-PAGER)(Schedule 19)'!F32</f>
        <v>0</v>
      </c>
      <c r="H99" s="210">
        <f t="shared" si="3"/>
        <v>0</v>
      </c>
      <c r="I99" s="59"/>
    </row>
    <row r="100" spans="1:9" s="60" customFormat="1" ht="12.75" customHeight="1">
      <c r="A100" s="161">
        <f>+'H0036A (ONE-PAGER)(Schedule 19)'!A33:C33</f>
        <v>0</v>
      </c>
      <c r="B100" s="162">
        <f>+'H0036A (ONE-PAGER)(Schedule 19)'!D33</f>
        <v>0</v>
      </c>
      <c r="C100" s="163"/>
      <c r="D100" s="164"/>
      <c r="E100" s="302">
        <f>+'H0036A (ONE-PAGER)(Schedule 19)'!C33</f>
        <v>0</v>
      </c>
      <c r="F100" s="165">
        <f>+'H0036A (ONE-PAGER)(Schedule 19)'!E33</f>
        <v>0</v>
      </c>
      <c r="G100" s="164">
        <f>+'H0036A (ONE-PAGER)(Schedule 19)'!F33</f>
        <v>0</v>
      </c>
      <c r="H100" s="210">
        <f t="shared" si="3"/>
        <v>0</v>
      </c>
      <c r="I100" s="59"/>
    </row>
    <row r="101" spans="1:9" s="60" customFormat="1" ht="12.75" customHeight="1">
      <c r="A101" s="161">
        <f>+'H0036A (ONE-PAGER)(Schedule 19)'!A34:C34</f>
        <v>0</v>
      </c>
      <c r="B101" s="162">
        <f>+'H0036A (ONE-PAGER)(Schedule 19)'!D34</f>
        <v>0</v>
      </c>
      <c r="C101" s="163"/>
      <c r="D101" s="164"/>
      <c r="E101" s="302">
        <f>+'H0036A (ONE-PAGER)(Schedule 19)'!C34</f>
        <v>0</v>
      </c>
      <c r="F101" s="165">
        <f>+'H0036A (ONE-PAGER)(Schedule 19)'!E34</f>
        <v>0</v>
      </c>
      <c r="G101" s="164">
        <f>+'H0036A (ONE-PAGER)(Schedule 19)'!F34</f>
        <v>0</v>
      </c>
      <c r="H101" s="210">
        <f t="shared" si="3"/>
        <v>0</v>
      </c>
      <c r="I101" s="59"/>
    </row>
    <row r="102" spans="1:9" s="60" customFormat="1" ht="12.75" customHeight="1">
      <c r="A102" s="161">
        <f>+'H0036A (ONE-PAGER)(Schedule 19)'!A35:C35</f>
        <v>0</v>
      </c>
      <c r="B102" s="162">
        <f>+'H0036A (ONE-PAGER)(Schedule 19)'!D35</f>
        <v>0</v>
      </c>
      <c r="C102" s="163"/>
      <c r="D102" s="164"/>
      <c r="E102" s="302">
        <f>+'H0036A (ONE-PAGER)(Schedule 19)'!C35</f>
        <v>0</v>
      </c>
      <c r="F102" s="165">
        <f>+'H0036A (ONE-PAGER)(Schedule 19)'!E35</f>
        <v>0</v>
      </c>
      <c r="G102" s="164">
        <f>+'H0036A (ONE-PAGER)(Schedule 19)'!F35</f>
        <v>0</v>
      </c>
      <c r="H102" s="210">
        <f t="shared" si="3"/>
        <v>0</v>
      </c>
      <c r="I102" s="59"/>
    </row>
    <row r="103" spans="1:9" s="60" customFormat="1" ht="12.75" customHeight="1">
      <c r="A103" s="161">
        <f>+'H0036A (ONE-PAGER)(Schedule 19)'!A36:C36</f>
        <v>0</v>
      </c>
      <c r="B103" s="162">
        <f>+'H0036A (ONE-PAGER)(Schedule 19)'!D36</f>
        <v>0</v>
      </c>
      <c r="C103" s="163"/>
      <c r="D103" s="164"/>
      <c r="E103" s="302">
        <f>+'H0036A (ONE-PAGER)(Schedule 19)'!C36</f>
        <v>0</v>
      </c>
      <c r="F103" s="165">
        <f>+'H0036A (ONE-PAGER)(Schedule 19)'!E36</f>
        <v>0</v>
      </c>
      <c r="G103" s="164">
        <f>+'H0036A (ONE-PAGER)(Schedule 19)'!F36</f>
        <v>0</v>
      </c>
      <c r="H103" s="210">
        <f t="shared" si="3"/>
        <v>0</v>
      </c>
      <c r="I103" s="59"/>
    </row>
    <row r="104" spans="1:9" s="60" customFormat="1" ht="12.75" customHeight="1">
      <c r="A104" s="161">
        <f>+'H0036A (ONE-PAGER)(Schedule 19)'!A37:C37</f>
        <v>0</v>
      </c>
      <c r="B104" s="162">
        <f>+'H0036A (ONE-PAGER)(Schedule 19)'!D37</f>
        <v>0</v>
      </c>
      <c r="C104" s="163"/>
      <c r="D104" s="164"/>
      <c r="E104" s="302">
        <f>+'H0036A (ONE-PAGER)(Schedule 19)'!C37</f>
        <v>0</v>
      </c>
      <c r="F104" s="165">
        <f>+'H0036A (ONE-PAGER)(Schedule 19)'!E37</f>
        <v>0</v>
      </c>
      <c r="G104" s="164">
        <f>+'H0036A (ONE-PAGER)(Schedule 19)'!F37</f>
        <v>0</v>
      </c>
      <c r="H104" s="210">
        <f t="shared" si="3"/>
        <v>0</v>
      </c>
      <c r="I104" s="59"/>
    </row>
    <row r="105" spans="1:9" s="60" customFormat="1" ht="12.75" customHeight="1">
      <c r="A105" s="161">
        <f>+'H0036A (ONE-PAGER)(Schedule 19)'!A38:C38</f>
        <v>0</v>
      </c>
      <c r="B105" s="162">
        <f>+'H0036A (ONE-PAGER)(Schedule 19)'!D38</f>
        <v>0</v>
      </c>
      <c r="C105" s="163"/>
      <c r="D105" s="164"/>
      <c r="E105" s="302">
        <f>+'H0036A (ONE-PAGER)(Schedule 19)'!C38</f>
        <v>0</v>
      </c>
      <c r="F105" s="165">
        <f>+'H0036A (ONE-PAGER)(Schedule 19)'!E38</f>
        <v>0</v>
      </c>
      <c r="G105" s="164">
        <f>+'H0036A (ONE-PAGER)(Schedule 19)'!F38</f>
        <v>0</v>
      </c>
      <c r="H105" s="210">
        <f t="shared" si="3"/>
        <v>0</v>
      </c>
      <c r="I105" s="59"/>
    </row>
    <row r="106" spans="1:9" s="60" customFormat="1" ht="12.75" customHeight="1">
      <c r="A106" s="161">
        <f>+'H0036A (ONE-PAGER)(Schedule 19)'!A39:C39</f>
        <v>0</v>
      </c>
      <c r="B106" s="162">
        <f>+'H0036A (ONE-PAGER)(Schedule 19)'!D39</f>
        <v>0</v>
      </c>
      <c r="C106" s="163"/>
      <c r="D106" s="164"/>
      <c r="E106" s="302">
        <f>+'H0036A (ONE-PAGER)(Schedule 19)'!C39</f>
        <v>0</v>
      </c>
      <c r="F106" s="165">
        <f>+'H0036A (ONE-PAGER)(Schedule 19)'!E39</f>
        <v>0</v>
      </c>
      <c r="G106" s="164">
        <f>+'H0036A (ONE-PAGER)(Schedule 19)'!F39</f>
        <v>0</v>
      </c>
      <c r="H106" s="210">
        <f t="shared" si="3"/>
        <v>0</v>
      </c>
      <c r="I106" s="59"/>
    </row>
    <row r="107" spans="1:9" s="60" customFormat="1" ht="12.75" customHeight="1">
      <c r="A107" s="161">
        <f>+'H0036A (ONE-PAGER)(Schedule 19)'!A40:C40</f>
        <v>0</v>
      </c>
      <c r="B107" s="162">
        <f>+'H0036A (ONE-PAGER)(Schedule 19)'!D40</f>
        <v>0</v>
      </c>
      <c r="C107" s="163"/>
      <c r="D107" s="164"/>
      <c r="E107" s="302">
        <f>+'H0036A (ONE-PAGER)(Schedule 19)'!C40</f>
        <v>0</v>
      </c>
      <c r="F107" s="165">
        <f>+'H0036A (ONE-PAGER)(Schedule 19)'!E40</f>
        <v>0</v>
      </c>
      <c r="G107" s="164">
        <f>+'H0036A (ONE-PAGER)(Schedule 19)'!F40</f>
        <v>0</v>
      </c>
      <c r="H107" s="210">
        <f t="shared" si="3"/>
        <v>0</v>
      </c>
      <c r="I107" s="59"/>
    </row>
    <row r="108" spans="1:9" s="60" customFormat="1" ht="12.75" customHeight="1">
      <c r="A108" s="161">
        <f>+'H0036A (ONE-PAGER)(Schedule 19)'!A41:C41</f>
        <v>0</v>
      </c>
      <c r="B108" s="162">
        <f>+'H0036A (ONE-PAGER)(Schedule 19)'!D41</f>
        <v>0</v>
      </c>
      <c r="C108" s="163"/>
      <c r="D108" s="164"/>
      <c r="E108" s="302">
        <f>+'H0036A (ONE-PAGER)(Schedule 19)'!C41</f>
        <v>0</v>
      </c>
      <c r="F108" s="165">
        <f>+'H0036A (ONE-PAGER)(Schedule 19)'!E41</f>
        <v>0</v>
      </c>
      <c r="G108" s="164">
        <f>+'H0036A (ONE-PAGER)(Schedule 19)'!F41</f>
        <v>0</v>
      </c>
      <c r="H108" s="210">
        <f t="shared" si="3"/>
        <v>0</v>
      </c>
      <c r="I108" s="59"/>
    </row>
    <row r="109" spans="1:9" s="60" customFormat="1" ht="12.75" customHeight="1">
      <c r="A109" s="291"/>
      <c r="B109" s="288"/>
      <c r="C109" s="289"/>
      <c r="D109" s="287"/>
      <c r="E109" s="327"/>
      <c r="F109" s="290"/>
      <c r="G109" s="287"/>
      <c r="H109" s="210">
        <f t="shared" si="3"/>
        <v>0</v>
      </c>
      <c r="I109" s="59"/>
    </row>
    <row r="110" spans="1:9" s="60" customFormat="1" ht="12.75" customHeight="1">
      <c r="A110" s="291"/>
      <c r="B110" s="288"/>
      <c r="C110" s="289"/>
      <c r="D110" s="287"/>
      <c r="E110" s="327"/>
      <c r="F110" s="290"/>
      <c r="G110" s="287"/>
      <c r="H110" s="210">
        <f t="shared" si="3"/>
        <v>0</v>
      </c>
      <c r="I110" s="59"/>
    </row>
    <row r="111" spans="1:9" s="60" customFormat="1" ht="12.75" customHeight="1">
      <c r="A111" s="291"/>
      <c r="B111" s="288"/>
      <c r="C111" s="289"/>
      <c r="D111" s="287"/>
      <c r="E111" s="327"/>
      <c r="F111" s="290"/>
      <c r="G111" s="287"/>
      <c r="H111" s="210">
        <f t="shared" si="3"/>
        <v>0</v>
      </c>
      <c r="I111" s="59"/>
    </row>
    <row r="112" spans="1:9" s="60" customFormat="1" ht="12.75" customHeight="1">
      <c r="A112" s="291"/>
      <c r="B112" s="288"/>
      <c r="C112" s="289"/>
      <c r="D112" s="287"/>
      <c r="E112" s="327"/>
      <c r="F112" s="290"/>
      <c r="G112" s="287"/>
      <c r="H112" s="210">
        <f t="shared" si="3"/>
        <v>0</v>
      </c>
      <c r="I112" s="59"/>
    </row>
    <row r="113" spans="1:9" s="60" customFormat="1" ht="12.75" customHeight="1">
      <c r="A113" s="291"/>
      <c r="B113" s="288"/>
      <c r="C113" s="289"/>
      <c r="D113" s="287"/>
      <c r="E113" s="327"/>
      <c r="F113" s="290"/>
      <c r="G113" s="287"/>
      <c r="H113" s="210">
        <f t="shared" si="3"/>
        <v>0</v>
      </c>
      <c r="I113" s="59"/>
    </row>
    <row r="114" spans="1:9" s="60" customFormat="1" ht="12.75" customHeight="1">
      <c r="A114" s="291"/>
      <c r="B114" s="288"/>
      <c r="C114" s="289"/>
      <c r="D114" s="287"/>
      <c r="E114" s="327"/>
      <c r="F114" s="290"/>
      <c r="G114" s="287"/>
      <c r="H114" s="210">
        <f t="shared" si="3"/>
        <v>0</v>
      </c>
      <c r="I114" s="59"/>
    </row>
    <row r="115" spans="1:9" s="60" customFormat="1" ht="12.75" customHeight="1">
      <c r="A115" s="291"/>
      <c r="B115" s="288"/>
      <c r="C115" s="289"/>
      <c r="D115" s="287"/>
      <c r="E115" s="327"/>
      <c r="F115" s="290"/>
      <c r="G115" s="287"/>
      <c r="H115" s="210">
        <f t="shared" si="3"/>
        <v>0</v>
      </c>
      <c r="I115" s="59"/>
    </row>
    <row r="116" spans="1:9" s="60" customFormat="1" ht="12.75" customHeight="1">
      <c r="A116" s="291"/>
      <c r="B116" s="288"/>
      <c r="C116" s="289"/>
      <c r="D116" s="287"/>
      <c r="E116" s="327"/>
      <c r="F116" s="290"/>
      <c r="G116" s="287"/>
      <c r="H116" s="210">
        <f t="shared" si="3"/>
        <v>0</v>
      </c>
      <c r="I116" s="59"/>
    </row>
    <row r="117" spans="1:9" s="60" customFormat="1" ht="12.75" customHeight="1">
      <c r="A117" s="291"/>
      <c r="B117" s="288"/>
      <c r="C117" s="289"/>
      <c r="D117" s="287"/>
      <c r="E117" s="327"/>
      <c r="F117" s="290"/>
      <c r="G117" s="287"/>
      <c r="H117" s="210">
        <f t="shared" si="3"/>
        <v>0</v>
      </c>
      <c r="I117" s="59"/>
    </row>
    <row r="118" spans="1:9" s="60" customFormat="1" ht="12.75" customHeight="1">
      <c r="A118" s="291"/>
      <c r="B118" s="288"/>
      <c r="C118" s="289"/>
      <c r="D118" s="287"/>
      <c r="E118" s="327"/>
      <c r="F118" s="290"/>
      <c r="G118" s="287"/>
      <c r="H118" s="210">
        <f t="shared" si="3"/>
        <v>0</v>
      </c>
      <c r="I118" s="59"/>
    </row>
    <row r="119" spans="1:9" s="60" customFormat="1" ht="12.75" customHeight="1">
      <c r="A119" s="291"/>
      <c r="B119" s="288"/>
      <c r="C119" s="292"/>
      <c r="D119" s="293"/>
      <c r="E119" s="328"/>
      <c r="F119" s="290"/>
      <c r="G119" s="287"/>
      <c r="H119" s="210">
        <f t="shared" si="3"/>
        <v>0</v>
      </c>
      <c r="I119" s="59"/>
    </row>
    <row r="120" spans="1:9" s="60" customFormat="1" ht="12.75" customHeight="1">
      <c r="A120" s="291"/>
      <c r="B120" s="288"/>
      <c r="C120" s="292"/>
      <c r="D120" s="293"/>
      <c r="E120" s="328"/>
      <c r="F120" s="290"/>
      <c r="G120" s="287"/>
      <c r="H120" s="210">
        <f t="shared" si="3"/>
        <v>0</v>
      </c>
      <c r="I120" s="59"/>
    </row>
    <row r="121" spans="1:9" s="60" customFormat="1" ht="12.75" customHeight="1">
      <c r="A121" s="291"/>
      <c r="B121" s="288"/>
      <c r="C121" s="292"/>
      <c r="D121" s="293"/>
      <c r="E121" s="328"/>
      <c r="F121" s="290"/>
      <c r="G121" s="287"/>
      <c r="H121" s="210">
        <f t="shared" si="3"/>
        <v>0</v>
      </c>
      <c r="I121" s="59"/>
    </row>
    <row r="122" spans="1:9" s="60" customFormat="1" ht="12.75" customHeight="1">
      <c r="A122" s="291"/>
      <c r="B122" s="288"/>
      <c r="C122" s="292"/>
      <c r="D122" s="293"/>
      <c r="E122" s="328"/>
      <c r="F122" s="290"/>
      <c r="G122" s="287"/>
      <c r="H122" s="210">
        <f t="shared" si="3"/>
        <v>0</v>
      </c>
      <c r="I122" s="59"/>
    </row>
    <row r="123" spans="1:9" s="60" customFormat="1" ht="12.75" customHeight="1">
      <c r="A123" s="291"/>
      <c r="B123" s="288"/>
      <c r="C123" s="292"/>
      <c r="D123" s="293"/>
      <c r="E123" s="328"/>
      <c r="F123" s="290"/>
      <c r="G123" s="287"/>
      <c r="H123" s="210">
        <f t="shared" si="3"/>
        <v>0</v>
      </c>
      <c r="I123" s="59"/>
    </row>
    <row r="124" spans="1:9" s="60" customFormat="1" ht="12.75" customHeight="1">
      <c r="A124" s="291"/>
      <c r="B124" s="288"/>
      <c r="C124" s="292"/>
      <c r="D124" s="293"/>
      <c r="E124" s="328"/>
      <c r="F124" s="290"/>
      <c r="G124" s="287"/>
      <c r="H124" s="210">
        <f t="shared" si="3"/>
        <v>0</v>
      </c>
      <c r="I124" s="59"/>
    </row>
    <row r="125" spans="1:9" s="60" customFormat="1" ht="12.75" customHeight="1">
      <c r="A125" s="291"/>
      <c r="B125" s="288"/>
      <c r="C125" s="292"/>
      <c r="D125" s="293"/>
      <c r="E125" s="328"/>
      <c r="F125" s="290"/>
      <c r="G125" s="287"/>
      <c r="H125" s="210">
        <f t="shared" si="3"/>
        <v>0</v>
      </c>
      <c r="I125" s="59"/>
    </row>
    <row r="126" spans="1:9" s="60" customFormat="1" ht="12.75" customHeight="1">
      <c r="A126" s="291"/>
      <c r="B126" s="288"/>
      <c r="C126" s="292"/>
      <c r="D126" s="293"/>
      <c r="E126" s="328"/>
      <c r="F126" s="290"/>
      <c r="G126" s="287"/>
      <c r="H126" s="210">
        <f t="shared" si="3"/>
        <v>0</v>
      </c>
      <c r="I126" s="59"/>
    </row>
    <row r="127" spans="1:9" s="60" customFormat="1" ht="12.75" customHeight="1">
      <c r="A127" s="291"/>
      <c r="B127" s="288"/>
      <c r="C127" s="292"/>
      <c r="D127" s="293"/>
      <c r="E127" s="328"/>
      <c r="F127" s="290"/>
      <c r="G127" s="287"/>
      <c r="H127" s="210">
        <f t="shared" si="3"/>
        <v>0</v>
      </c>
      <c r="I127" s="59"/>
    </row>
    <row r="128" spans="1:9" s="60" customFormat="1" ht="12.75" customHeight="1">
      <c r="A128" s="291"/>
      <c r="B128" s="288"/>
      <c r="C128" s="292"/>
      <c r="D128" s="293"/>
      <c r="E128" s="328"/>
      <c r="F128" s="290"/>
      <c r="G128" s="287"/>
      <c r="H128" s="210">
        <f t="shared" si="3"/>
        <v>0</v>
      </c>
      <c r="I128" s="59"/>
    </row>
    <row r="129" spans="1:9" s="60" customFormat="1" ht="12.75" customHeight="1">
      <c r="A129" s="291"/>
      <c r="B129" s="288"/>
      <c r="C129" s="292"/>
      <c r="D129" s="293"/>
      <c r="E129" s="328"/>
      <c r="F129" s="290"/>
      <c r="G129" s="287"/>
      <c r="H129" s="210">
        <f t="shared" si="3"/>
        <v>0</v>
      </c>
      <c r="I129" s="59"/>
    </row>
    <row r="130" spans="1:9" s="60" customFormat="1" ht="12.75" customHeight="1">
      <c r="A130" s="291"/>
      <c r="B130" s="288"/>
      <c r="C130" s="292"/>
      <c r="D130" s="293"/>
      <c r="E130" s="328"/>
      <c r="F130" s="290"/>
      <c r="G130" s="287"/>
      <c r="H130" s="210">
        <f t="shared" si="3"/>
        <v>0</v>
      </c>
      <c r="I130" s="59"/>
    </row>
    <row r="131" spans="1:9" s="60" customFormat="1" ht="12.75" customHeight="1">
      <c r="A131" s="291"/>
      <c r="B131" s="288"/>
      <c r="C131" s="292"/>
      <c r="D131" s="293"/>
      <c r="E131" s="328"/>
      <c r="F131" s="290"/>
      <c r="G131" s="287"/>
      <c r="H131" s="210">
        <f t="shared" si="3"/>
        <v>0</v>
      </c>
      <c r="I131" s="59"/>
    </row>
    <row r="132" spans="1:9" s="60" customFormat="1" ht="12.75" customHeight="1">
      <c r="A132" s="291"/>
      <c r="B132" s="288"/>
      <c r="C132" s="292"/>
      <c r="D132" s="293"/>
      <c r="E132" s="328"/>
      <c r="F132" s="290"/>
      <c r="G132" s="287"/>
      <c r="H132" s="210">
        <f t="shared" si="3"/>
        <v>0</v>
      </c>
      <c r="I132" s="59"/>
    </row>
    <row r="133" spans="1:9" s="60" customFormat="1" ht="12.75" customHeight="1">
      <c r="A133" s="291"/>
      <c r="B133" s="288"/>
      <c r="C133" s="292"/>
      <c r="D133" s="293"/>
      <c r="E133" s="328"/>
      <c r="F133" s="290"/>
      <c r="G133" s="287"/>
      <c r="H133" s="210">
        <f t="shared" si="3"/>
        <v>0</v>
      </c>
      <c r="I133" s="59"/>
    </row>
    <row r="134" spans="1:9" s="60" customFormat="1" ht="12.75" customHeight="1">
      <c r="A134" s="291"/>
      <c r="B134" s="288"/>
      <c r="C134" s="292"/>
      <c r="D134" s="293"/>
      <c r="E134" s="328"/>
      <c r="F134" s="290"/>
      <c r="G134" s="287"/>
      <c r="H134" s="210">
        <f t="shared" si="3"/>
        <v>0</v>
      </c>
      <c r="I134" s="59"/>
    </row>
    <row r="135" spans="1:9" s="60" customFormat="1" ht="12.75" customHeight="1">
      <c r="A135" s="291"/>
      <c r="B135" s="288"/>
      <c r="C135" s="292"/>
      <c r="D135" s="293"/>
      <c r="E135" s="328"/>
      <c r="F135" s="290"/>
      <c r="G135" s="287"/>
      <c r="H135" s="210">
        <f t="shared" si="3"/>
        <v>0</v>
      </c>
      <c r="I135" s="59"/>
    </row>
    <row r="136" spans="1:9" s="60" customFormat="1" ht="12.75" customHeight="1">
      <c r="A136" s="291"/>
      <c r="B136" s="288"/>
      <c r="C136" s="292"/>
      <c r="D136" s="293"/>
      <c r="E136" s="328"/>
      <c r="F136" s="290"/>
      <c r="G136" s="287"/>
      <c r="H136" s="210">
        <f t="shared" si="3"/>
        <v>0</v>
      </c>
      <c r="I136" s="59"/>
    </row>
    <row r="137" spans="1:9" s="60" customFormat="1" ht="12.75" customHeight="1">
      <c r="A137" s="291"/>
      <c r="B137" s="288"/>
      <c r="C137" s="292"/>
      <c r="D137" s="293"/>
      <c r="E137" s="328"/>
      <c r="F137" s="290"/>
      <c r="G137" s="287"/>
      <c r="H137" s="210">
        <f t="shared" si="3"/>
        <v>0</v>
      </c>
      <c r="I137" s="59"/>
    </row>
    <row r="138" spans="1:9" s="60" customFormat="1" ht="12.75" customHeight="1">
      <c r="A138" s="291"/>
      <c r="B138" s="288"/>
      <c r="C138" s="292"/>
      <c r="D138" s="293"/>
      <c r="E138" s="328"/>
      <c r="F138" s="290"/>
      <c r="G138" s="287"/>
      <c r="H138" s="210">
        <f t="shared" si="3"/>
        <v>0</v>
      </c>
      <c r="I138" s="59"/>
    </row>
    <row r="139" spans="1:9" s="60" customFormat="1" ht="12.75" customHeight="1">
      <c r="A139" s="291"/>
      <c r="B139" s="288"/>
      <c r="C139" s="292"/>
      <c r="D139" s="293"/>
      <c r="E139" s="328"/>
      <c r="F139" s="290"/>
      <c r="G139" s="287"/>
      <c r="H139" s="210">
        <f t="shared" si="3"/>
        <v>0</v>
      </c>
      <c r="I139" s="59"/>
    </row>
    <row r="140" spans="1:9" s="60" customFormat="1" ht="12.75" customHeight="1">
      <c r="A140" s="291"/>
      <c r="B140" s="288"/>
      <c r="C140" s="292"/>
      <c r="D140" s="293"/>
      <c r="E140" s="328"/>
      <c r="F140" s="290"/>
      <c r="G140" s="287"/>
      <c r="H140" s="210">
        <f t="shared" si="3"/>
        <v>0</v>
      </c>
      <c r="I140" s="59"/>
    </row>
    <row r="141" spans="1:9" s="60" customFormat="1" ht="12.75" customHeight="1">
      <c r="A141" s="291"/>
      <c r="B141" s="288"/>
      <c r="C141" s="292"/>
      <c r="D141" s="293"/>
      <c r="E141" s="328"/>
      <c r="F141" s="290"/>
      <c r="G141" s="287"/>
      <c r="H141" s="210">
        <f t="shared" si="3"/>
        <v>0</v>
      </c>
      <c r="I141" s="59"/>
    </row>
    <row r="142" spans="1:9" s="60" customFormat="1" ht="12.75" customHeight="1">
      <c r="A142" s="291"/>
      <c r="B142" s="288"/>
      <c r="C142" s="292"/>
      <c r="D142" s="293"/>
      <c r="E142" s="328"/>
      <c r="F142" s="290"/>
      <c r="G142" s="287"/>
      <c r="H142" s="210">
        <f t="shared" si="3"/>
        <v>0</v>
      </c>
      <c r="I142" s="59"/>
    </row>
    <row r="143" spans="1:9" s="60" customFormat="1" ht="12.75" customHeight="1">
      <c r="A143" s="211"/>
      <c r="B143" s="212"/>
      <c r="C143" s="213"/>
      <c r="D143" s="212"/>
      <c r="E143" s="212"/>
      <c r="F143" s="214"/>
      <c r="G143" s="187" t="s">
        <v>17</v>
      </c>
      <c r="H143" s="215">
        <f>SUM(H96:H142)</f>
        <v>0</v>
      </c>
      <c r="I143" s="59"/>
    </row>
    <row r="144" spans="1:9" s="60" customFormat="1" ht="12.75" customHeight="1">
      <c r="A144" s="216"/>
      <c r="B144" s="116"/>
      <c r="C144" s="185"/>
      <c r="D144" s="116"/>
      <c r="E144" s="116"/>
      <c r="F144" s="190" t="s">
        <v>70</v>
      </c>
      <c r="G144" s="132">
        <f>+'INSTRUCTIONS (Schedule 19)'!E43</f>
        <v>0.15</v>
      </c>
      <c r="H144" s="128">
        <f>+H143*G144</f>
        <v>0</v>
      </c>
      <c r="I144" s="59"/>
    </row>
    <row r="145" spans="1:9" s="60" customFormat="1" ht="12.75" customHeight="1">
      <c r="A145" s="216"/>
      <c r="B145" s="116"/>
      <c r="C145" s="185"/>
      <c r="D145" s="116"/>
      <c r="E145" s="116"/>
      <c r="F145" s="190"/>
      <c r="G145" s="150"/>
      <c r="H145" s="191"/>
      <c r="I145" s="59"/>
    </row>
    <row r="146" spans="1:9" s="60" customFormat="1" ht="15" customHeight="1">
      <c r="A146" s="192"/>
      <c r="B146" s="173"/>
      <c r="C146" s="205"/>
      <c r="D146" s="173"/>
      <c r="E146" s="173"/>
      <c r="F146" s="217"/>
      <c r="G146" s="218" t="s">
        <v>88</v>
      </c>
      <c r="H146" s="197">
        <f>+H143+H144+H145</f>
        <v>0</v>
      </c>
      <c r="I146" s="59"/>
    </row>
    <row r="147" spans="1:9" ht="20.25">
      <c r="A147" s="167"/>
      <c r="B147" s="168"/>
      <c r="C147" s="198"/>
      <c r="D147" s="168"/>
      <c r="E147" s="168"/>
      <c r="F147" s="168"/>
      <c r="G147" s="170" t="s">
        <v>25</v>
      </c>
      <c r="H147" s="171">
        <f>+$H$5</f>
        <v>0</v>
      </c>
      <c r="I147" s="4"/>
    </row>
    <row r="148" spans="1:12" s="57" customFormat="1" ht="15">
      <c r="A148" s="219" t="s">
        <v>89</v>
      </c>
      <c r="B148" s="220"/>
      <c r="C148" s="221"/>
      <c r="D148" s="222"/>
      <c r="E148" s="222"/>
      <c r="F148" s="202"/>
      <c r="G148" s="203"/>
      <c r="H148" s="149"/>
      <c r="I148" s="56"/>
      <c r="J148" s="58"/>
      <c r="K148" s="58"/>
      <c r="L148" s="58"/>
    </row>
    <row r="149" spans="1:12" s="57" customFormat="1" ht="12.75">
      <c r="A149" s="223" t="s">
        <v>90</v>
      </c>
      <c r="B149" s="173"/>
      <c r="C149" s="205"/>
      <c r="D149" s="173"/>
      <c r="E149" s="173"/>
      <c r="F149" s="173"/>
      <c r="G149" s="173"/>
      <c r="H149" s="206"/>
      <c r="I149" s="56"/>
      <c r="J149" s="58"/>
      <c r="K149" s="58"/>
      <c r="L149" s="58"/>
    </row>
    <row r="150" spans="1:12" s="57" customFormat="1" ht="12.75">
      <c r="A150" s="350" t="e">
        <f>'INSTRUCTIONS (Schedule 19)'!#REF!</f>
        <v>#REF!</v>
      </c>
      <c r="C150" s="224"/>
      <c r="D150" s="152"/>
      <c r="E150" s="225" t="s">
        <v>62</v>
      </c>
      <c r="F150" s="168"/>
      <c r="G150" s="226"/>
      <c r="H150" s="227"/>
      <c r="I150" s="56"/>
      <c r="J150" s="58"/>
      <c r="K150" s="58"/>
      <c r="L150" s="58"/>
    </row>
    <row r="151" spans="1:12" s="57" customFormat="1" ht="12.75">
      <c r="A151" s="223" t="s">
        <v>103</v>
      </c>
      <c r="B151" s="321"/>
      <c r="C151" s="322"/>
      <c r="D151" s="323"/>
      <c r="E151" s="228" t="str">
        <f>'H0036A (ONE-PAGER)(Schedule 19)'!K4</f>
        <v>        Tax &amp; S&amp;H charges requires invoice as backup</v>
      </c>
      <c r="F151" s="324"/>
      <c r="G151" s="324"/>
      <c r="H151" s="325"/>
      <c r="I151" s="56"/>
      <c r="J151" s="58"/>
      <c r="K151" s="58"/>
      <c r="L151" s="58"/>
    </row>
    <row r="152" spans="1:12" s="57" customFormat="1" ht="15.75">
      <c r="A152" s="93" t="s">
        <v>8</v>
      </c>
      <c r="B152" s="93" t="s">
        <v>41</v>
      </c>
      <c r="C152" s="93"/>
      <c r="D152" s="93" t="s">
        <v>40</v>
      </c>
      <c r="E152" s="93" t="s">
        <v>47</v>
      </c>
      <c r="F152" s="93" t="s">
        <v>3</v>
      </c>
      <c r="G152" s="93" t="s">
        <v>107</v>
      </c>
      <c r="H152" s="93" t="s">
        <v>20</v>
      </c>
      <c r="I152" s="56"/>
      <c r="J152" s="58"/>
      <c r="K152" s="58"/>
      <c r="L152" s="58"/>
    </row>
    <row r="153" spans="1:12" s="57" customFormat="1" ht="12.75">
      <c r="A153" s="182" t="s">
        <v>46</v>
      </c>
      <c r="B153" s="182" t="s">
        <v>105</v>
      </c>
      <c r="C153" s="180"/>
      <c r="D153" s="182" t="s">
        <v>45</v>
      </c>
      <c r="E153" s="182" t="s">
        <v>18</v>
      </c>
      <c r="F153" s="182"/>
      <c r="G153" s="182"/>
      <c r="H153" s="182"/>
      <c r="I153" s="56"/>
      <c r="J153" s="58"/>
      <c r="K153" s="58"/>
      <c r="L153" s="58"/>
    </row>
    <row r="154" spans="1:12" s="57" customFormat="1" ht="12.75">
      <c r="A154" s="229">
        <f>+'H0036A (ONE-PAGER)(Schedule 19)'!I7</f>
        <v>0</v>
      </c>
      <c r="B154" s="330">
        <f>+'H0036A (ONE-PAGER)(Schedule 19)'!J7</f>
        <v>0</v>
      </c>
      <c r="C154" s="230"/>
      <c r="D154" s="231">
        <f>+'H0036A (ONE-PAGER)(Schedule 19)'!K7</f>
        <v>0</v>
      </c>
      <c r="E154" s="164">
        <f>+'H0036A (ONE-PAGER)(Schedule 19)'!L7</f>
        <v>0</v>
      </c>
      <c r="F154" s="232">
        <f>+E154*D154</f>
        <v>0</v>
      </c>
      <c r="G154" s="233">
        <f>+'H0036A (ONE-PAGER)(Schedule 19)'!N7</f>
        <v>0</v>
      </c>
      <c r="H154" s="165">
        <f>+'H0036A (ONE-PAGER)(Schedule 19)'!O7</f>
        <v>0</v>
      </c>
      <c r="I154" s="56"/>
      <c r="J154" s="58" t="s">
        <v>93</v>
      </c>
      <c r="K154" s="58"/>
      <c r="L154" s="58"/>
    </row>
    <row r="155" spans="1:12" s="57" customFormat="1" ht="12.75">
      <c r="A155" s="229">
        <f>+'H0036A (ONE-PAGER)(Schedule 19)'!I8</f>
        <v>0</v>
      </c>
      <c r="B155" s="330">
        <f>+'H0036A (ONE-PAGER)(Schedule 19)'!J8</f>
        <v>0</v>
      </c>
      <c r="C155" s="230"/>
      <c r="D155" s="231">
        <f>+'H0036A (ONE-PAGER)(Schedule 19)'!K8</f>
        <v>0</v>
      </c>
      <c r="E155" s="164">
        <f>+'H0036A (ONE-PAGER)(Schedule 19)'!L8</f>
        <v>0</v>
      </c>
      <c r="F155" s="232">
        <f>+E155*D155</f>
        <v>0</v>
      </c>
      <c r="G155" s="233">
        <f>+'H0036A (ONE-PAGER)(Schedule 19)'!N8</f>
        <v>0</v>
      </c>
      <c r="H155" s="165">
        <f>+'H0036A (ONE-PAGER)(Schedule 19)'!O8</f>
        <v>0</v>
      </c>
      <c r="I155" s="56"/>
      <c r="J155" s="58"/>
      <c r="K155" s="58"/>
      <c r="L155" s="58"/>
    </row>
    <row r="156" spans="1:12" s="57" customFormat="1" ht="12.75">
      <c r="A156" s="229">
        <f>+'H0036A (ONE-PAGER)(Schedule 19)'!I9</f>
        <v>0</v>
      </c>
      <c r="B156" s="330">
        <f>+'H0036A (ONE-PAGER)(Schedule 19)'!J9</f>
        <v>0</v>
      </c>
      <c r="C156" s="230"/>
      <c r="D156" s="231">
        <f>+'H0036A (ONE-PAGER)(Schedule 19)'!K9</f>
        <v>0</v>
      </c>
      <c r="E156" s="164">
        <f>+'H0036A (ONE-PAGER)(Schedule 19)'!L9</f>
        <v>0</v>
      </c>
      <c r="F156" s="232">
        <f aca="true" t="shared" si="4" ref="F156:F173">+E156*D156</f>
        <v>0</v>
      </c>
      <c r="G156" s="233">
        <f>+'H0036A (ONE-PAGER)(Schedule 19)'!N9</f>
        <v>0</v>
      </c>
      <c r="H156" s="165">
        <f>+'H0036A (ONE-PAGER)(Schedule 19)'!O9</f>
        <v>0</v>
      </c>
      <c r="I156" s="56"/>
      <c r="J156" s="58"/>
      <c r="K156" s="58"/>
      <c r="L156" s="58"/>
    </row>
    <row r="157" spans="1:12" s="57" customFormat="1" ht="12.75">
      <c r="A157" s="229">
        <f>+'H0036A (ONE-PAGER)(Schedule 19)'!I10</f>
        <v>0</v>
      </c>
      <c r="B157" s="330">
        <f>+'H0036A (ONE-PAGER)(Schedule 19)'!J10</f>
        <v>0</v>
      </c>
      <c r="C157" s="230"/>
      <c r="D157" s="231">
        <f>+'H0036A (ONE-PAGER)(Schedule 19)'!K10</f>
        <v>0</v>
      </c>
      <c r="E157" s="164">
        <f>+'H0036A (ONE-PAGER)(Schedule 19)'!L10</f>
        <v>0</v>
      </c>
      <c r="F157" s="232">
        <f aca="true" t="shared" si="5" ref="F157:F164">+E157*D157</f>
        <v>0</v>
      </c>
      <c r="G157" s="233">
        <f>+'H0036A (ONE-PAGER)(Schedule 19)'!N10</f>
        <v>0</v>
      </c>
      <c r="H157" s="165">
        <f>+'H0036A (ONE-PAGER)(Schedule 19)'!O10</f>
        <v>0</v>
      </c>
      <c r="I157" s="56"/>
      <c r="J157" s="58"/>
      <c r="K157" s="58"/>
      <c r="L157" s="58"/>
    </row>
    <row r="158" spans="1:12" s="57" customFormat="1" ht="12.75">
      <c r="A158" s="229">
        <f>+'H0036A (ONE-PAGER)(Schedule 19)'!I11</f>
        <v>0</v>
      </c>
      <c r="B158" s="330">
        <f>+'H0036A (ONE-PAGER)(Schedule 19)'!J11</f>
        <v>0</v>
      </c>
      <c r="C158" s="230"/>
      <c r="D158" s="231">
        <f>+'H0036A (ONE-PAGER)(Schedule 19)'!K11</f>
        <v>0</v>
      </c>
      <c r="E158" s="164">
        <f>+'H0036A (ONE-PAGER)(Schedule 19)'!L11</f>
        <v>0</v>
      </c>
      <c r="F158" s="232">
        <f t="shared" si="5"/>
        <v>0</v>
      </c>
      <c r="G158" s="233">
        <f>+'H0036A (ONE-PAGER)(Schedule 19)'!N11</f>
        <v>0</v>
      </c>
      <c r="H158" s="165">
        <f>+'H0036A (ONE-PAGER)(Schedule 19)'!O11</f>
        <v>0</v>
      </c>
      <c r="I158" s="56"/>
      <c r="J158" s="58"/>
      <c r="K158" s="58"/>
      <c r="L158" s="58"/>
    </row>
    <row r="159" spans="1:12" s="57" customFormat="1" ht="12.75">
      <c r="A159" s="229">
        <f>+'H0036A (ONE-PAGER)(Schedule 19)'!I12</f>
        <v>0</v>
      </c>
      <c r="B159" s="330">
        <f>+'H0036A (ONE-PAGER)(Schedule 19)'!J12</f>
        <v>0</v>
      </c>
      <c r="C159" s="230"/>
      <c r="D159" s="231">
        <f>+'H0036A (ONE-PAGER)(Schedule 19)'!K12</f>
        <v>0</v>
      </c>
      <c r="E159" s="164">
        <f>+'H0036A (ONE-PAGER)(Schedule 19)'!L12</f>
        <v>0</v>
      </c>
      <c r="F159" s="232">
        <f t="shared" si="5"/>
        <v>0</v>
      </c>
      <c r="G159" s="233">
        <f>+'H0036A (ONE-PAGER)(Schedule 19)'!N12</f>
        <v>0</v>
      </c>
      <c r="H159" s="165">
        <f>+'H0036A (ONE-PAGER)(Schedule 19)'!O12</f>
        <v>0</v>
      </c>
      <c r="I159" s="56"/>
      <c r="J159" s="58"/>
      <c r="K159" s="58"/>
      <c r="L159" s="58"/>
    </row>
    <row r="160" spans="1:12" s="57" customFormat="1" ht="12.75">
      <c r="A160" s="229">
        <f>+'H0036A (ONE-PAGER)(Schedule 19)'!I13</f>
        <v>0</v>
      </c>
      <c r="B160" s="330">
        <f>+'H0036A (ONE-PAGER)(Schedule 19)'!J13</f>
        <v>0</v>
      </c>
      <c r="C160" s="230"/>
      <c r="D160" s="231">
        <f>+'H0036A (ONE-PAGER)(Schedule 19)'!K13</f>
        <v>0</v>
      </c>
      <c r="E160" s="164">
        <f>+'H0036A (ONE-PAGER)(Schedule 19)'!L13</f>
        <v>0</v>
      </c>
      <c r="F160" s="232">
        <f>+E160*D160</f>
        <v>0</v>
      </c>
      <c r="G160" s="233">
        <f>+'H0036A (ONE-PAGER)(Schedule 19)'!N13</f>
        <v>0</v>
      </c>
      <c r="H160" s="165">
        <f>+'H0036A (ONE-PAGER)(Schedule 19)'!O13</f>
        <v>0</v>
      </c>
      <c r="I160" s="56"/>
      <c r="J160" s="58"/>
      <c r="K160" s="58"/>
      <c r="L160" s="58"/>
    </row>
    <row r="161" spans="1:12" s="57" customFormat="1" ht="12.75">
      <c r="A161" s="229">
        <f>+'H0036A (ONE-PAGER)(Schedule 19)'!I14</f>
        <v>0</v>
      </c>
      <c r="B161" s="330">
        <f>+'H0036A (ONE-PAGER)(Schedule 19)'!J14</f>
        <v>0</v>
      </c>
      <c r="C161" s="230"/>
      <c r="D161" s="231">
        <f>+'H0036A (ONE-PAGER)(Schedule 19)'!K14</f>
        <v>0</v>
      </c>
      <c r="E161" s="164">
        <f>+'H0036A (ONE-PAGER)(Schedule 19)'!L14</f>
        <v>0</v>
      </c>
      <c r="F161" s="232">
        <f>+E161*D161</f>
        <v>0</v>
      </c>
      <c r="G161" s="233">
        <f>+'H0036A (ONE-PAGER)(Schedule 19)'!N14</f>
        <v>0</v>
      </c>
      <c r="H161" s="165">
        <f>+'H0036A (ONE-PAGER)(Schedule 19)'!O14</f>
        <v>0</v>
      </c>
      <c r="I161" s="56"/>
      <c r="J161" s="58"/>
      <c r="K161" s="58"/>
      <c r="L161" s="58"/>
    </row>
    <row r="162" spans="1:12" s="57" customFormat="1" ht="12.75">
      <c r="A162" s="229">
        <f>+'H0036A (ONE-PAGER)(Schedule 19)'!I15</f>
        <v>0</v>
      </c>
      <c r="B162" s="330">
        <f>+'H0036A (ONE-PAGER)(Schedule 19)'!J15</f>
        <v>0</v>
      </c>
      <c r="C162" s="230"/>
      <c r="D162" s="231">
        <f>+'H0036A (ONE-PAGER)(Schedule 19)'!K15</f>
        <v>0</v>
      </c>
      <c r="E162" s="164">
        <f>+'H0036A (ONE-PAGER)(Schedule 19)'!L15</f>
        <v>0</v>
      </c>
      <c r="F162" s="232">
        <f t="shared" si="5"/>
        <v>0</v>
      </c>
      <c r="G162" s="233">
        <f>+'H0036A (ONE-PAGER)(Schedule 19)'!N15</f>
        <v>0</v>
      </c>
      <c r="H162" s="165">
        <f>+'H0036A (ONE-PAGER)(Schedule 19)'!O15</f>
        <v>0</v>
      </c>
      <c r="I162" s="56"/>
      <c r="J162" s="58"/>
      <c r="K162" s="58"/>
      <c r="L162" s="58"/>
    </row>
    <row r="163" spans="1:12" s="57" customFormat="1" ht="12.75">
      <c r="A163" s="229">
        <f>+'H0036A (ONE-PAGER)(Schedule 19)'!I16</f>
        <v>0</v>
      </c>
      <c r="B163" s="330">
        <f>+'H0036A (ONE-PAGER)(Schedule 19)'!J16</f>
        <v>0</v>
      </c>
      <c r="C163" s="230"/>
      <c r="D163" s="231">
        <f>+'H0036A (ONE-PAGER)(Schedule 19)'!K16</f>
        <v>0</v>
      </c>
      <c r="E163" s="164">
        <f>+'H0036A (ONE-PAGER)(Schedule 19)'!L16</f>
        <v>0</v>
      </c>
      <c r="F163" s="232">
        <f t="shared" si="5"/>
        <v>0</v>
      </c>
      <c r="G163" s="233">
        <f>+'H0036A (ONE-PAGER)(Schedule 19)'!N16</f>
        <v>0</v>
      </c>
      <c r="H163" s="165">
        <f>+'H0036A (ONE-PAGER)(Schedule 19)'!O16</f>
        <v>0</v>
      </c>
      <c r="I163" s="56"/>
      <c r="J163" s="58"/>
      <c r="K163" s="58"/>
      <c r="L163" s="58"/>
    </row>
    <row r="164" spans="1:12" s="57" customFormat="1" ht="12.75">
      <c r="A164" s="229">
        <f>+'H0036A (ONE-PAGER)(Schedule 19)'!I17</f>
        <v>0</v>
      </c>
      <c r="B164" s="330">
        <f>+'H0036A (ONE-PAGER)(Schedule 19)'!J17</f>
        <v>0</v>
      </c>
      <c r="C164" s="230"/>
      <c r="D164" s="231">
        <f>+'H0036A (ONE-PAGER)(Schedule 19)'!K17</f>
        <v>0</v>
      </c>
      <c r="E164" s="164">
        <f>+'H0036A (ONE-PAGER)(Schedule 19)'!L17</f>
        <v>0</v>
      </c>
      <c r="F164" s="232">
        <f t="shared" si="5"/>
        <v>0</v>
      </c>
      <c r="G164" s="233">
        <f>+'H0036A (ONE-PAGER)(Schedule 19)'!N17</f>
        <v>0</v>
      </c>
      <c r="H164" s="165">
        <f>+'H0036A (ONE-PAGER)(Schedule 19)'!O17</f>
        <v>0</v>
      </c>
      <c r="I164" s="56"/>
      <c r="J164" s="58"/>
      <c r="K164" s="58"/>
      <c r="L164" s="58"/>
    </row>
    <row r="165" spans="1:12" s="57" customFormat="1" ht="12.75">
      <c r="A165" s="229">
        <f>+'H0036A (ONE-PAGER)(Schedule 19)'!I18</f>
        <v>0</v>
      </c>
      <c r="B165" s="330">
        <f>+'H0036A (ONE-PAGER)(Schedule 19)'!J18</f>
        <v>0</v>
      </c>
      <c r="C165" s="230"/>
      <c r="D165" s="231">
        <f>+'H0036A (ONE-PAGER)(Schedule 19)'!K18</f>
        <v>0</v>
      </c>
      <c r="E165" s="164">
        <f>+'H0036A (ONE-PAGER)(Schedule 19)'!L18</f>
        <v>0</v>
      </c>
      <c r="F165" s="232">
        <f t="shared" si="4"/>
        <v>0</v>
      </c>
      <c r="G165" s="233">
        <f>+'H0036A (ONE-PAGER)(Schedule 19)'!N18</f>
        <v>0</v>
      </c>
      <c r="H165" s="165">
        <f>+'H0036A (ONE-PAGER)(Schedule 19)'!O18</f>
        <v>0</v>
      </c>
      <c r="I165" s="56"/>
      <c r="J165" s="58"/>
      <c r="K165" s="58"/>
      <c r="L165" s="58"/>
    </row>
    <row r="166" spans="1:12" s="57" customFormat="1" ht="12.75">
      <c r="A166" s="229">
        <f>+'H0036A (ONE-PAGER)(Schedule 19)'!I19</f>
        <v>0</v>
      </c>
      <c r="B166" s="330">
        <f>+'H0036A (ONE-PAGER)(Schedule 19)'!J19</f>
        <v>0</v>
      </c>
      <c r="C166" s="230"/>
      <c r="D166" s="231">
        <f>+'H0036A (ONE-PAGER)(Schedule 19)'!K19</f>
        <v>0</v>
      </c>
      <c r="E166" s="164">
        <f>+'H0036A (ONE-PAGER)(Schedule 19)'!L19</f>
        <v>0</v>
      </c>
      <c r="F166" s="232">
        <f t="shared" si="4"/>
        <v>0</v>
      </c>
      <c r="G166" s="233">
        <f>+'H0036A (ONE-PAGER)(Schedule 19)'!N19</f>
        <v>0</v>
      </c>
      <c r="H166" s="165">
        <f>+'H0036A (ONE-PAGER)(Schedule 19)'!O19</f>
        <v>0</v>
      </c>
      <c r="I166" s="56"/>
      <c r="J166" s="58"/>
      <c r="K166" s="58"/>
      <c r="L166" s="58"/>
    </row>
    <row r="167" spans="1:12" s="57" customFormat="1" ht="12.75">
      <c r="A167" s="229">
        <f>+'H0036A (ONE-PAGER)(Schedule 19)'!I20</f>
        <v>0</v>
      </c>
      <c r="B167" s="330">
        <f>+'H0036A (ONE-PAGER)(Schedule 19)'!J20</f>
        <v>0</v>
      </c>
      <c r="C167" s="230"/>
      <c r="D167" s="231">
        <f>+'H0036A (ONE-PAGER)(Schedule 19)'!K20</f>
        <v>0</v>
      </c>
      <c r="E167" s="164">
        <f>+'H0036A (ONE-PAGER)(Schedule 19)'!L20</f>
        <v>0</v>
      </c>
      <c r="F167" s="232">
        <f t="shared" si="4"/>
        <v>0</v>
      </c>
      <c r="G167" s="233">
        <f>+'H0036A (ONE-PAGER)(Schedule 19)'!N20</f>
        <v>0</v>
      </c>
      <c r="H167" s="165">
        <f>+'H0036A (ONE-PAGER)(Schedule 19)'!O20</f>
        <v>0</v>
      </c>
      <c r="I167" s="56"/>
      <c r="J167" s="58"/>
      <c r="K167" s="58"/>
      <c r="L167" s="58"/>
    </row>
    <row r="168" spans="1:12" s="57" customFormat="1" ht="12.75">
      <c r="A168" s="229">
        <f>+'H0036A (ONE-PAGER)(Schedule 19)'!I21</f>
        <v>0</v>
      </c>
      <c r="B168" s="330">
        <f>+'H0036A (ONE-PAGER)(Schedule 19)'!J21</f>
        <v>0</v>
      </c>
      <c r="C168" s="230"/>
      <c r="D168" s="231">
        <f>+'H0036A (ONE-PAGER)(Schedule 19)'!K21</f>
        <v>0</v>
      </c>
      <c r="E168" s="164">
        <f>+'H0036A (ONE-PAGER)(Schedule 19)'!L21</f>
        <v>0</v>
      </c>
      <c r="F168" s="232">
        <f t="shared" si="4"/>
        <v>0</v>
      </c>
      <c r="G168" s="233">
        <f>+'H0036A (ONE-PAGER)(Schedule 19)'!N21</f>
        <v>0</v>
      </c>
      <c r="H168" s="165">
        <f>+'H0036A (ONE-PAGER)(Schedule 19)'!O21</f>
        <v>0</v>
      </c>
      <c r="I168" s="56"/>
      <c r="J168" s="58"/>
      <c r="K168" s="58"/>
      <c r="L168" s="58"/>
    </row>
    <row r="169" spans="1:12" s="57" customFormat="1" ht="12.75">
      <c r="A169" s="229">
        <f>+'H0036A (ONE-PAGER)(Schedule 19)'!I22</f>
        <v>0</v>
      </c>
      <c r="B169" s="330">
        <f>+'H0036A (ONE-PAGER)(Schedule 19)'!J22</f>
        <v>0</v>
      </c>
      <c r="C169" s="230"/>
      <c r="D169" s="231">
        <f>+'H0036A (ONE-PAGER)(Schedule 19)'!K22</f>
        <v>0</v>
      </c>
      <c r="E169" s="164">
        <f>+'H0036A (ONE-PAGER)(Schedule 19)'!L22</f>
        <v>0</v>
      </c>
      <c r="F169" s="232">
        <f t="shared" si="4"/>
        <v>0</v>
      </c>
      <c r="G169" s="233">
        <f>+'H0036A (ONE-PAGER)(Schedule 19)'!N22</f>
        <v>0</v>
      </c>
      <c r="H169" s="165">
        <f>+'H0036A (ONE-PAGER)(Schedule 19)'!O22</f>
        <v>0</v>
      </c>
      <c r="I169" s="56"/>
      <c r="J169" s="58"/>
      <c r="K169" s="58"/>
      <c r="L169" s="58"/>
    </row>
    <row r="170" spans="1:12" s="57" customFormat="1" ht="12.75">
      <c r="A170" s="229">
        <f>+'H0036A (ONE-PAGER)(Schedule 19)'!I23</f>
        <v>0</v>
      </c>
      <c r="B170" s="330">
        <f>+'H0036A (ONE-PAGER)(Schedule 19)'!J23</f>
        <v>0</v>
      </c>
      <c r="C170" s="230"/>
      <c r="D170" s="231">
        <f>+'H0036A (ONE-PAGER)(Schedule 19)'!K23</f>
        <v>0</v>
      </c>
      <c r="E170" s="164">
        <f>+'H0036A (ONE-PAGER)(Schedule 19)'!L23</f>
        <v>0</v>
      </c>
      <c r="F170" s="232">
        <f t="shared" si="4"/>
        <v>0</v>
      </c>
      <c r="G170" s="233">
        <f>+'H0036A (ONE-PAGER)(Schedule 19)'!N23</f>
        <v>0</v>
      </c>
      <c r="H170" s="165">
        <f>+'H0036A (ONE-PAGER)(Schedule 19)'!O23</f>
        <v>0</v>
      </c>
      <c r="I170" s="56"/>
      <c r="J170" s="58"/>
      <c r="K170" s="58"/>
      <c r="L170" s="58"/>
    </row>
    <row r="171" spans="1:12" s="57" customFormat="1" ht="12.75">
      <c r="A171" s="229">
        <f>+'H0036A (ONE-PAGER)(Schedule 19)'!I24</f>
        <v>0</v>
      </c>
      <c r="B171" s="330">
        <f>+'H0036A (ONE-PAGER)(Schedule 19)'!J24</f>
        <v>0</v>
      </c>
      <c r="C171" s="230"/>
      <c r="D171" s="231">
        <f>+'H0036A (ONE-PAGER)(Schedule 19)'!K24</f>
        <v>0</v>
      </c>
      <c r="E171" s="164">
        <f>+'H0036A (ONE-PAGER)(Schedule 19)'!L24</f>
        <v>0</v>
      </c>
      <c r="F171" s="232">
        <f t="shared" si="4"/>
        <v>0</v>
      </c>
      <c r="G171" s="233">
        <f>+'H0036A (ONE-PAGER)(Schedule 19)'!N24</f>
        <v>0</v>
      </c>
      <c r="H171" s="165">
        <f>+'H0036A (ONE-PAGER)(Schedule 19)'!O24</f>
        <v>0</v>
      </c>
      <c r="I171" s="56"/>
      <c r="J171" s="58"/>
      <c r="K171" s="58"/>
      <c r="L171" s="58"/>
    </row>
    <row r="172" spans="1:12" s="57" customFormat="1" ht="12.75">
      <c r="A172" s="229">
        <f>+'H0036A (ONE-PAGER)(Schedule 19)'!I25</f>
        <v>0</v>
      </c>
      <c r="B172" s="330">
        <f>+'H0036A (ONE-PAGER)(Schedule 19)'!J25</f>
        <v>0</v>
      </c>
      <c r="C172" s="230"/>
      <c r="D172" s="231">
        <f>+'H0036A (ONE-PAGER)(Schedule 19)'!K25</f>
        <v>0</v>
      </c>
      <c r="E172" s="164">
        <f>+'H0036A (ONE-PAGER)(Schedule 19)'!L25</f>
        <v>0</v>
      </c>
      <c r="F172" s="232">
        <f t="shared" si="4"/>
        <v>0</v>
      </c>
      <c r="G172" s="233">
        <f>+'H0036A (ONE-PAGER)(Schedule 19)'!N25</f>
        <v>0</v>
      </c>
      <c r="H172" s="165">
        <f>+'H0036A (ONE-PAGER)(Schedule 19)'!O25</f>
        <v>0</v>
      </c>
      <c r="I172" s="56"/>
      <c r="J172" s="58"/>
      <c r="K172" s="155"/>
      <c r="L172" s="58"/>
    </row>
    <row r="173" spans="1:12" s="57" customFormat="1" ht="12.75">
      <c r="A173" s="293"/>
      <c r="B173" s="331"/>
      <c r="C173" s="292"/>
      <c r="D173" s="294"/>
      <c r="E173" s="287"/>
      <c r="F173" s="9">
        <f t="shared" si="4"/>
        <v>0</v>
      </c>
      <c r="G173" s="295"/>
      <c r="H173" s="165">
        <v>0</v>
      </c>
      <c r="I173" s="56"/>
      <c r="J173" s="58" t="s">
        <v>94</v>
      </c>
      <c r="K173" s="58"/>
      <c r="L173" s="58"/>
    </row>
    <row r="174" spans="1:12" s="57" customFormat="1" ht="12.75">
      <c r="A174" s="293"/>
      <c r="B174" s="331"/>
      <c r="C174" s="292"/>
      <c r="D174" s="294"/>
      <c r="E174" s="287"/>
      <c r="F174" s="9">
        <f>+E174*D174</f>
        <v>0</v>
      </c>
      <c r="G174" s="295"/>
      <c r="H174" s="165">
        <v>0</v>
      </c>
      <c r="I174" s="56"/>
      <c r="J174" s="58"/>
      <c r="K174" s="58"/>
      <c r="L174" s="58"/>
    </row>
    <row r="175" spans="1:12" s="57" customFormat="1" ht="12.75">
      <c r="A175" s="293"/>
      <c r="B175" s="331"/>
      <c r="C175" s="292"/>
      <c r="D175" s="294"/>
      <c r="E175" s="287"/>
      <c r="F175" s="9">
        <f>+E175*D175</f>
        <v>0</v>
      </c>
      <c r="G175" s="295"/>
      <c r="H175" s="165">
        <v>0</v>
      </c>
      <c r="I175" s="56"/>
      <c r="J175" s="58"/>
      <c r="K175" s="58"/>
      <c r="L175" s="58"/>
    </row>
    <row r="176" spans="1:12" s="57" customFormat="1" ht="12.75">
      <c r="A176" s="293"/>
      <c r="B176" s="331"/>
      <c r="C176" s="292"/>
      <c r="D176" s="294"/>
      <c r="E176" s="287"/>
      <c r="F176" s="9">
        <f>+E176*D176</f>
        <v>0</v>
      </c>
      <c r="G176" s="295"/>
      <c r="H176" s="165">
        <v>0</v>
      </c>
      <c r="I176" s="56"/>
      <c r="J176" s="58"/>
      <c r="K176" s="58"/>
      <c r="L176" s="58"/>
    </row>
    <row r="177" spans="1:12" s="57" customFormat="1" ht="12.75">
      <c r="A177" s="293"/>
      <c r="B177" s="331"/>
      <c r="C177" s="292"/>
      <c r="D177" s="294"/>
      <c r="E177" s="287"/>
      <c r="F177" s="9">
        <f>+E177*D177</f>
        <v>0</v>
      </c>
      <c r="G177" s="295"/>
      <c r="H177" s="165">
        <v>0</v>
      </c>
      <c r="I177" s="56"/>
      <c r="J177" s="58"/>
      <c r="K177" s="58"/>
      <c r="L177" s="58"/>
    </row>
    <row r="178" spans="1:12" s="57" customFormat="1" ht="12.75">
      <c r="A178" s="293"/>
      <c r="B178" s="331"/>
      <c r="C178" s="292"/>
      <c r="D178" s="294"/>
      <c r="E178" s="287"/>
      <c r="F178" s="9">
        <f>+E178*D178</f>
        <v>0</v>
      </c>
      <c r="G178" s="295"/>
      <c r="H178" s="165">
        <v>0</v>
      </c>
      <c r="I178" s="56"/>
      <c r="J178" s="58"/>
      <c r="K178" s="58"/>
      <c r="L178" s="58"/>
    </row>
    <row r="179" spans="1:12" s="57" customFormat="1" ht="12.75">
      <c r="A179" s="293"/>
      <c r="B179" s="331"/>
      <c r="C179" s="292"/>
      <c r="D179" s="294"/>
      <c r="E179" s="287"/>
      <c r="F179" s="9">
        <f aca="true" t="shared" si="6" ref="F179:F184">+E179*D179</f>
        <v>0</v>
      </c>
      <c r="G179" s="295"/>
      <c r="H179" s="165">
        <v>0</v>
      </c>
      <c r="I179" s="56"/>
      <c r="J179" s="58"/>
      <c r="K179" s="58"/>
      <c r="L179" s="58"/>
    </row>
    <row r="180" spans="1:12" s="57" customFormat="1" ht="12.75">
      <c r="A180" s="293"/>
      <c r="B180" s="331"/>
      <c r="C180" s="292"/>
      <c r="D180" s="294"/>
      <c r="E180" s="287"/>
      <c r="F180" s="9">
        <f t="shared" si="6"/>
        <v>0</v>
      </c>
      <c r="G180" s="295"/>
      <c r="H180" s="165">
        <v>0</v>
      </c>
      <c r="I180" s="56"/>
      <c r="J180" s="58"/>
      <c r="K180" s="58"/>
      <c r="L180" s="58"/>
    </row>
    <row r="181" spans="1:12" s="57" customFormat="1" ht="12.75">
      <c r="A181" s="293"/>
      <c r="B181" s="331"/>
      <c r="C181" s="292"/>
      <c r="D181" s="294"/>
      <c r="E181" s="287"/>
      <c r="F181" s="9">
        <f t="shared" si="6"/>
        <v>0</v>
      </c>
      <c r="G181" s="295"/>
      <c r="H181" s="165">
        <v>0</v>
      </c>
      <c r="I181" s="56"/>
      <c r="J181" s="58"/>
      <c r="K181" s="58"/>
      <c r="L181" s="58"/>
    </row>
    <row r="182" spans="1:12" s="57" customFormat="1" ht="12.75">
      <c r="A182" s="293"/>
      <c r="B182" s="331"/>
      <c r="C182" s="292"/>
      <c r="D182" s="294"/>
      <c r="E182" s="287"/>
      <c r="F182" s="9">
        <f t="shared" si="6"/>
        <v>0</v>
      </c>
      <c r="G182" s="295"/>
      <c r="H182" s="165">
        <v>0</v>
      </c>
      <c r="I182" s="56"/>
      <c r="J182" s="58"/>
      <c r="K182" s="58"/>
      <c r="L182" s="58"/>
    </row>
    <row r="183" spans="1:12" s="57" customFormat="1" ht="12.75">
      <c r="A183" s="293"/>
      <c r="B183" s="331"/>
      <c r="C183" s="292"/>
      <c r="D183" s="294"/>
      <c r="E183" s="287"/>
      <c r="F183" s="9">
        <f t="shared" si="6"/>
        <v>0</v>
      </c>
      <c r="G183" s="295"/>
      <c r="H183" s="165">
        <v>0</v>
      </c>
      <c r="I183" s="56"/>
      <c r="J183" s="58"/>
      <c r="K183" s="58"/>
      <c r="L183" s="58"/>
    </row>
    <row r="184" spans="1:12" s="57" customFormat="1" ht="12.75">
      <c r="A184" s="293"/>
      <c r="B184" s="331"/>
      <c r="C184" s="292"/>
      <c r="D184" s="294"/>
      <c r="E184" s="287"/>
      <c r="F184" s="9">
        <f t="shared" si="6"/>
        <v>0</v>
      </c>
      <c r="G184" s="295"/>
      <c r="H184" s="165">
        <v>0</v>
      </c>
      <c r="I184" s="56"/>
      <c r="J184" s="58"/>
      <c r="K184" s="58"/>
      <c r="L184" s="58"/>
    </row>
    <row r="185" spans="1:12" s="57" customFormat="1" ht="12.75">
      <c r="A185" s="293"/>
      <c r="B185" s="331"/>
      <c r="C185" s="292"/>
      <c r="D185" s="294"/>
      <c r="E185" s="287"/>
      <c r="F185" s="9">
        <f aca="true" t="shared" si="7" ref="F185:F198">+E185*D185</f>
        <v>0</v>
      </c>
      <c r="G185" s="295"/>
      <c r="H185" s="165">
        <v>0</v>
      </c>
      <c r="I185" s="56"/>
      <c r="J185" s="58"/>
      <c r="K185" s="58"/>
      <c r="L185" s="58"/>
    </row>
    <row r="186" spans="1:12" s="57" customFormat="1" ht="12.75">
      <c r="A186" s="293"/>
      <c r="B186" s="331"/>
      <c r="C186" s="292"/>
      <c r="D186" s="294"/>
      <c r="E186" s="287"/>
      <c r="F186" s="9">
        <f t="shared" si="7"/>
        <v>0</v>
      </c>
      <c r="G186" s="295"/>
      <c r="H186" s="165">
        <v>0</v>
      </c>
      <c r="I186" s="56"/>
      <c r="J186" s="58"/>
      <c r="K186" s="58"/>
      <c r="L186" s="58"/>
    </row>
    <row r="187" spans="1:12" s="57" customFormat="1" ht="12.75">
      <c r="A187" s="293"/>
      <c r="B187" s="331"/>
      <c r="C187" s="292"/>
      <c r="D187" s="294"/>
      <c r="E187" s="287"/>
      <c r="F187" s="9">
        <f t="shared" si="7"/>
        <v>0</v>
      </c>
      <c r="G187" s="295"/>
      <c r="H187" s="165">
        <v>0</v>
      </c>
      <c r="I187" s="56"/>
      <c r="J187" s="58"/>
      <c r="K187" s="58"/>
      <c r="L187" s="58"/>
    </row>
    <row r="188" spans="1:12" s="57" customFormat="1" ht="12.75">
      <c r="A188" s="293"/>
      <c r="B188" s="331"/>
      <c r="C188" s="292"/>
      <c r="D188" s="294"/>
      <c r="E188" s="287"/>
      <c r="F188" s="9">
        <f t="shared" si="7"/>
        <v>0</v>
      </c>
      <c r="G188" s="295"/>
      <c r="H188" s="165">
        <v>0</v>
      </c>
      <c r="I188" s="56"/>
      <c r="J188" s="58"/>
      <c r="K188" s="58"/>
      <c r="L188" s="58"/>
    </row>
    <row r="189" spans="1:12" s="57" customFormat="1" ht="12.75">
      <c r="A189" s="293"/>
      <c r="B189" s="331"/>
      <c r="C189" s="292"/>
      <c r="D189" s="294"/>
      <c r="E189" s="287"/>
      <c r="F189" s="9">
        <f t="shared" si="7"/>
        <v>0</v>
      </c>
      <c r="G189" s="295"/>
      <c r="H189" s="165">
        <v>0</v>
      </c>
      <c r="I189" s="56"/>
      <c r="J189" s="58"/>
      <c r="K189" s="58"/>
      <c r="L189" s="58"/>
    </row>
    <row r="190" spans="1:12" s="57" customFormat="1" ht="12.75">
      <c r="A190" s="293"/>
      <c r="B190" s="331"/>
      <c r="C190" s="292"/>
      <c r="D190" s="294"/>
      <c r="E190" s="287"/>
      <c r="F190" s="9">
        <f t="shared" si="7"/>
        <v>0</v>
      </c>
      <c r="G190" s="295"/>
      <c r="H190" s="165">
        <v>0</v>
      </c>
      <c r="I190" s="56"/>
      <c r="J190" s="58"/>
      <c r="K190" s="58"/>
      <c r="L190" s="58"/>
    </row>
    <row r="191" spans="1:12" s="57" customFormat="1" ht="12.75">
      <c r="A191" s="293"/>
      <c r="B191" s="331"/>
      <c r="C191" s="292"/>
      <c r="D191" s="294"/>
      <c r="E191" s="287"/>
      <c r="F191" s="9">
        <f t="shared" si="7"/>
        <v>0</v>
      </c>
      <c r="G191" s="295"/>
      <c r="H191" s="165">
        <v>0</v>
      </c>
      <c r="I191" s="56"/>
      <c r="J191" s="58"/>
      <c r="K191" s="58"/>
      <c r="L191" s="58"/>
    </row>
    <row r="192" spans="1:12" s="57" customFormat="1" ht="12.75">
      <c r="A192" s="293"/>
      <c r="B192" s="331"/>
      <c r="C192" s="292"/>
      <c r="D192" s="294"/>
      <c r="E192" s="287"/>
      <c r="F192" s="9">
        <f t="shared" si="7"/>
        <v>0</v>
      </c>
      <c r="G192" s="295"/>
      <c r="H192" s="165">
        <v>0</v>
      </c>
      <c r="I192" s="56"/>
      <c r="J192" s="58"/>
      <c r="K192" s="58"/>
      <c r="L192" s="58"/>
    </row>
    <row r="193" spans="1:12" s="57" customFormat="1" ht="12.75">
      <c r="A193" s="293"/>
      <c r="B193" s="331"/>
      <c r="C193" s="292"/>
      <c r="D193" s="294"/>
      <c r="E193" s="287"/>
      <c r="F193" s="9">
        <f t="shared" si="7"/>
        <v>0</v>
      </c>
      <c r="G193" s="295"/>
      <c r="H193" s="165">
        <v>0</v>
      </c>
      <c r="I193" s="56"/>
      <c r="J193" s="58"/>
      <c r="K193" s="58"/>
      <c r="L193" s="58"/>
    </row>
    <row r="194" spans="1:12" s="57" customFormat="1" ht="12.75">
      <c r="A194" s="293"/>
      <c r="B194" s="331"/>
      <c r="C194" s="292"/>
      <c r="D194" s="294"/>
      <c r="E194" s="287"/>
      <c r="F194" s="9">
        <f t="shared" si="7"/>
        <v>0</v>
      </c>
      <c r="G194" s="295"/>
      <c r="H194" s="165">
        <v>0</v>
      </c>
      <c r="I194" s="56"/>
      <c r="J194" s="58"/>
      <c r="K194" s="58"/>
      <c r="L194" s="58"/>
    </row>
    <row r="195" spans="1:12" s="57" customFormat="1" ht="12.75">
      <c r="A195" s="293"/>
      <c r="B195" s="331"/>
      <c r="C195" s="292"/>
      <c r="D195" s="294"/>
      <c r="E195" s="287"/>
      <c r="F195" s="9">
        <f t="shared" si="7"/>
        <v>0</v>
      </c>
      <c r="G195" s="295"/>
      <c r="H195" s="165">
        <v>0</v>
      </c>
      <c r="I195" s="56"/>
      <c r="J195" s="58"/>
      <c r="K195" s="58"/>
      <c r="L195" s="58"/>
    </row>
    <row r="196" spans="1:12" s="57" customFormat="1" ht="12.75">
      <c r="A196" s="293"/>
      <c r="B196" s="331"/>
      <c r="C196" s="292"/>
      <c r="D196" s="294"/>
      <c r="E196" s="287"/>
      <c r="F196" s="9">
        <f t="shared" si="7"/>
        <v>0</v>
      </c>
      <c r="G196" s="295"/>
      <c r="H196" s="165">
        <v>0</v>
      </c>
      <c r="I196" s="56"/>
      <c r="J196" s="58"/>
      <c r="K196" s="58"/>
      <c r="L196" s="58"/>
    </row>
    <row r="197" spans="1:12" s="57" customFormat="1" ht="12.75">
      <c r="A197" s="293"/>
      <c r="B197" s="331"/>
      <c r="C197" s="292"/>
      <c r="D197" s="294"/>
      <c r="E197" s="287"/>
      <c r="F197" s="9">
        <f t="shared" si="7"/>
        <v>0</v>
      </c>
      <c r="G197" s="295"/>
      <c r="H197" s="165">
        <v>0</v>
      </c>
      <c r="I197" s="56"/>
      <c r="J197" s="58"/>
      <c r="K197" s="58"/>
      <c r="L197" s="58"/>
    </row>
    <row r="198" spans="1:12" s="57" customFormat="1" ht="12.75">
      <c r="A198" s="293"/>
      <c r="B198" s="331"/>
      <c r="C198" s="292"/>
      <c r="D198" s="294"/>
      <c r="E198" s="287"/>
      <c r="F198" s="9">
        <f t="shared" si="7"/>
        <v>0</v>
      </c>
      <c r="G198" s="295"/>
      <c r="H198" s="165">
        <v>0</v>
      </c>
      <c r="I198" s="56"/>
      <c r="J198" s="58"/>
      <c r="K198" s="58"/>
      <c r="L198" s="58"/>
    </row>
    <row r="199" spans="1:12" s="57" customFormat="1" ht="12.75">
      <c r="A199" s="61"/>
      <c r="B199" s="2"/>
      <c r="C199" s="80"/>
      <c r="D199" s="2"/>
      <c r="E199" s="53" t="s">
        <v>23</v>
      </c>
      <c r="F199" s="81">
        <f>SUM(F154:F198)</f>
        <v>0</v>
      </c>
      <c r="G199" s="81">
        <f>SUM(G154:G198)</f>
        <v>0</v>
      </c>
      <c r="H199" s="238">
        <f>SUM(H154:H198)</f>
        <v>0</v>
      </c>
      <c r="I199" s="56"/>
      <c r="J199" s="58"/>
      <c r="K199" s="58"/>
      <c r="L199" s="58"/>
    </row>
    <row r="200" spans="1:12" s="57" customFormat="1" ht="12.75">
      <c r="A200" s="64"/>
      <c r="B200" s="4"/>
      <c r="C200" s="79"/>
      <c r="D200" s="4"/>
      <c r="E200" s="78" t="s">
        <v>71</v>
      </c>
      <c r="F200" s="133">
        <f>+'INSTRUCTIONS (Schedule 19)'!E42</f>
        <v>0.1</v>
      </c>
      <c r="G200" s="81"/>
      <c r="H200" s="165">
        <f>(F199+G199+H199)*F200</f>
        <v>0</v>
      </c>
      <c r="I200" s="56"/>
      <c r="J200" s="58"/>
      <c r="K200" s="58"/>
      <c r="L200" s="58"/>
    </row>
    <row r="201" spans="1:12" s="57" customFormat="1" ht="3.75" customHeight="1">
      <c r="A201" s="64"/>
      <c r="B201" s="4"/>
      <c r="C201" s="79"/>
      <c r="D201" s="4"/>
      <c r="E201" s="78"/>
      <c r="F201" s="151"/>
      <c r="G201" s="118"/>
      <c r="H201" s="191"/>
      <c r="I201" s="56"/>
      <c r="J201" s="58"/>
      <c r="K201" s="58"/>
      <c r="L201" s="58"/>
    </row>
    <row r="202" spans="1:12" s="57" customFormat="1" ht="15.75">
      <c r="A202" s="67"/>
      <c r="B202" s="68"/>
      <c r="C202" s="91"/>
      <c r="D202" s="68"/>
      <c r="E202" s="97"/>
      <c r="F202" s="97"/>
      <c r="G202" s="92" t="s">
        <v>24</v>
      </c>
      <c r="H202" s="236">
        <f>+F199+G199+H199+H200</f>
        <v>0</v>
      </c>
      <c r="I202" s="56"/>
      <c r="J202" s="58"/>
      <c r="K202" s="58"/>
      <c r="L202" s="58"/>
    </row>
    <row r="203" spans="1:12" s="57" customFormat="1" ht="12.75">
      <c r="A203" s="2"/>
      <c r="B203" s="4"/>
      <c r="C203" s="79"/>
      <c r="D203" s="4"/>
      <c r="H203" s="237"/>
      <c r="I203" s="56"/>
      <c r="J203" s="58"/>
      <c r="K203" s="58"/>
      <c r="L203" s="58"/>
    </row>
    <row r="204" spans="9:12" s="57" customFormat="1" ht="12.75">
      <c r="I204" s="56"/>
      <c r="J204" s="58"/>
      <c r="K204" s="58"/>
      <c r="L204" s="58"/>
    </row>
    <row r="65525" ht="12.75">
      <c r="IV65525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34:H34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B8:H8"/>
    <mergeCell ref="B9:H9"/>
    <mergeCell ref="B10:D10"/>
    <mergeCell ref="F10:H10"/>
  </mergeCells>
  <printOptions/>
  <pageMargins left="0.8267716535433072" right="0.4724409448818898" top="0.6299212598425197" bottom="0.4330708661417323" header="0.5118110236220472" footer="0.2362204724409449"/>
  <pageSetup horizontalDpi="600" verticalDpi="600" orientation="portrait" r:id="rId2"/>
  <headerFooter alignWithMargins="0">
    <oddFooter>&amp;L&amp;"Arial,Bold"&amp;8H0036A (2020APR23)&amp;C&amp;"Arial,Bold"&amp;8Email to: claims.submissions@gov.bc.ca</oddFooter>
  </headerFooter>
  <rowBreaks count="3" manualBreakCount="3">
    <brk id="34" max="255" man="1"/>
    <brk id="90" max="7" man="1"/>
    <brk id="1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27" sqref="B27"/>
    </sheetView>
  </sheetViews>
  <sheetFormatPr defaultColWidth="9.140625" defaultRowHeight="12.75"/>
  <sheetData>
    <row r="1" spans="1:11" ht="12.75">
      <c r="A1" s="239"/>
      <c r="B1" s="240"/>
      <c r="C1" s="240"/>
      <c r="D1" s="240"/>
      <c r="E1" s="240"/>
      <c r="F1" s="240"/>
      <c r="G1" s="240"/>
      <c r="H1" s="240"/>
      <c r="I1" s="240"/>
      <c r="J1" s="242"/>
      <c r="K1" s="239"/>
    </row>
    <row r="2" spans="1:11" ht="18">
      <c r="A2" s="381"/>
      <c r="B2" s="332" t="s">
        <v>98</v>
      </c>
      <c r="C2" s="63"/>
      <c r="D2" s="332"/>
      <c r="E2" s="332"/>
      <c r="F2" s="332"/>
      <c r="G2" s="332"/>
      <c r="H2" s="332"/>
      <c r="I2" s="332"/>
      <c r="J2" s="385"/>
      <c r="K2" s="381"/>
    </row>
    <row r="3" spans="1:11" ht="18">
      <c r="A3" s="243"/>
      <c r="B3" s="336" t="s">
        <v>137</v>
      </c>
      <c r="C3" s="333"/>
      <c r="D3" s="333"/>
      <c r="E3" s="333"/>
      <c r="F3" s="333"/>
      <c r="G3" s="333"/>
      <c r="H3" s="333"/>
      <c r="I3" s="333"/>
      <c r="J3" s="334"/>
      <c r="K3" s="381"/>
    </row>
    <row r="4" spans="1:11" ht="18">
      <c r="A4" s="335"/>
      <c r="B4" s="336"/>
      <c r="C4" s="336"/>
      <c r="D4" s="333"/>
      <c r="E4" s="333"/>
      <c r="F4" s="333"/>
      <c r="G4" s="333"/>
      <c r="H4" s="333"/>
      <c r="I4" s="333"/>
      <c r="J4" s="334"/>
      <c r="K4" s="390"/>
    </row>
    <row r="5" spans="1:11" ht="18">
      <c r="A5" s="335"/>
      <c r="B5" s="49" t="s">
        <v>80</v>
      </c>
      <c r="C5" s="49"/>
      <c r="D5" s="49"/>
      <c r="E5" s="49"/>
      <c r="F5" s="49"/>
      <c r="G5" s="49"/>
      <c r="H5" s="49"/>
      <c r="I5" s="49"/>
      <c r="J5" s="353"/>
      <c r="K5" s="341"/>
    </row>
    <row r="6" spans="1:11" ht="18">
      <c r="A6" s="335"/>
      <c r="B6" s="49" t="s">
        <v>81</v>
      </c>
      <c r="C6" s="49"/>
      <c r="D6" s="49"/>
      <c r="E6" s="49"/>
      <c r="F6" s="49"/>
      <c r="G6" s="49"/>
      <c r="H6" s="49"/>
      <c r="I6" s="49"/>
      <c r="J6" s="353"/>
      <c r="K6" s="341"/>
    </row>
    <row r="7" spans="1:11" ht="18">
      <c r="A7" s="335"/>
      <c r="B7" s="49" t="s">
        <v>82</v>
      </c>
      <c r="C7" s="49"/>
      <c r="D7" s="49"/>
      <c r="E7" s="49"/>
      <c r="F7" s="49"/>
      <c r="G7" s="49"/>
      <c r="H7" s="49"/>
      <c r="I7" s="49"/>
      <c r="J7" s="353"/>
      <c r="K7" s="341"/>
    </row>
    <row r="8" spans="1:11" ht="18">
      <c r="A8" s="335"/>
      <c r="B8" s="49" t="s">
        <v>83</v>
      </c>
      <c r="C8" s="49"/>
      <c r="D8" s="49"/>
      <c r="E8" s="49"/>
      <c r="F8" s="49"/>
      <c r="G8" s="49"/>
      <c r="H8" s="49"/>
      <c r="I8" s="49"/>
      <c r="J8" s="368"/>
      <c r="K8" s="391"/>
    </row>
    <row r="9" spans="1:11" ht="18">
      <c r="A9" s="335"/>
      <c r="B9" s="49" t="s">
        <v>84</v>
      </c>
      <c r="C9" s="58"/>
      <c r="D9" s="58"/>
      <c r="E9" s="58"/>
      <c r="F9" s="58"/>
      <c r="G9" s="58"/>
      <c r="H9" s="58"/>
      <c r="I9" s="58"/>
      <c r="J9" s="368"/>
      <c r="K9" s="391"/>
    </row>
    <row r="10" spans="1:11" ht="18">
      <c r="A10" s="335"/>
      <c r="B10" s="58"/>
      <c r="C10" s="58"/>
      <c r="D10" s="58"/>
      <c r="E10" s="58"/>
      <c r="F10" s="58"/>
      <c r="G10" s="58"/>
      <c r="H10" s="58"/>
      <c r="I10" s="58"/>
      <c r="J10" s="368"/>
      <c r="K10" s="391"/>
    </row>
    <row r="11" spans="1:11" ht="18">
      <c r="A11" s="335"/>
      <c r="B11" s="49" t="s">
        <v>126</v>
      </c>
      <c r="C11" s="58"/>
      <c r="D11" s="58"/>
      <c r="E11" s="58"/>
      <c r="F11" s="58"/>
      <c r="G11" s="58"/>
      <c r="H11" s="58"/>
      <c r="I11" s="58"/>
      <c r="J11" s="368"/>
      <c r="K11" s="243"/>
    </row>
    <row r="12" spans="1:11" ht="18">
      <c r="A12" s="335"/>
      <c r="B12" s="49" t="s">
        <v>96</v>
      </c>
      <c r="C12" s="49"/>
      <c r="D12" s="49"/>
      <c r="E12" s="49"/>
      <c r="F12" s="49"/>
      <c r="G12" s="49"/>
      <c r="H12" s="58"/>
      <c r="I12" s="58"/>
      <c r="J12" s="368"/>
      <c r="K12" s="391"/>
    </row>
    <row r="13" spans="1:11" ht="18">
      <c r="A13" s="335"/>
      <c r="B13" s="49" t="s">
        <v>127</v>
      </c>
      <c r="C13" s="58"/>
      <c r="D13" s="58"/>
      <c r="E13" s="58"/>
      <c r="F13" s="58"/>
      <c r="G13" s="58"/>
      <c r="H13" s="58"/>
      <c r="I13" s="58"/>
      <c r="J13" s="368"/>
      <c r="K13" s="391"/>
    </row>
    <row r="14" spans="1:11" ht="14.25">
      <c r="A14" s="243"/>
      <c r="B14" s="49" t="s">
        <v>97</v>
      </c>
      <c r="C14" s="49"/>
      <c r="D14" s="49"/>
      <c r="E14" s="49"/>
      <c r="F14" s="49"/>
      <c r="G14" s="49"/>
      <c r="H14" s="49"/>
      <c r="I14" s="49"/>
      <c r="J14" s="368"/>
      <c r="K14" s="391"/>
    </row>
    <row r="15" spans="1:11" ht="14.25">
      <c r="A15" s="243"/>
      <c r="B15" s="49"/>
      <c r="C15" s="49"/>
      <c r="D15" s="49"/>
      <c r="E15" s="49"/>
      <c r="F15" s="49"/>
      <c r="G15" s="49"/>
      <c r="H15" s="49"/>
      <c r="I15" s="49"/>
      <c r="J15" s="368"/>
      <c r="K15" s="391"/>
    </row>
    <row r="16" spans="1:11" ht="15">
      <c r="A16" s="243"/>
      <c r="B16" s="49" t="s">
        <v>76</v>
      </c>
      <c r="C16" s="49"/>
      <c r="D16" s="49"/>
      <c r="E16" s="49"/>
      <c r="F16" s="49"/>
      <c r="G16" s="49"/>
      <c r="H16" s="49"/>
      <c r="I16" s="49"/>
      <c r="J16" s="353"/>
      <c r="K16" s="341"/>
    </row>
    <row r="17" spans="1:11" ht="15">
      <c r="A17" s="243"/>
      <c r="B17" s="49" t="s">
        <v>77</v>
      </c>
      <c r="C17" s="58"/>
      <c r="D17" s="58"/>
      <c r="E17" s="58"/>
      <c r="F17" s="58"/>
      <c r="G17" s="58"/>
      <c r="H17" s="58"/>
      <c r="I17" s="49"/>
      <c r="J17" s="353"/>
      <c r="K17" s="341"/>
    </row>
    <row r="18" spans="1:11" ht="15">
      <c r="A18" s="243"/>
      <c r="B18" s="49"/>
      <c r="C18" s="58"/>
      <c r="D18" s="58"/>
      <c r="E18" s="58"/>
      <c r="F18" s="58"/>
      <c r="G18" s="58"/>
      <c r="H18" s="58"/>
      <c r="I18" s="49"/>
      <c r="J18" s="353"/>
      <c r="K18" s="341"/>
    </row>
    <row r="19" spans="1:11" ht="15.75">
      <c r="A19" s="340"/>
      <c r="B19" s="49" t="s">
        <v>78</v>
      </c>
      <c r="C19" s="58"/>
      <c r="D19" s="58"/>
      <c r="E19" s="58"/>
      <c r="F19" s="58"/>
      <c r="G19" s="58"/>
      <c r="H19" s="58"/>
      <c r="I19" s="49"/>
      <c r="J19" s="353"/>
      <c r="K19" s="341"/>
    </row>
    <row r="20" spans="1:11" ht="15">
      <c r="A20" s="243"/>
      <c r="B20" s="49" t="s">
        <v>79</v>
      </c>
      <c r="C20" s="58"/>
      <c r="D20" s="58"/>
      <c r="E20" s="58"/>
      <c r="F20" s="58"/>
      <c r="G20" s="58"/>
      <c r="H20" s="58"/>
      <c r="I20" s="49"/>
      <c r="J20" s="368"/>
      <c r="K20" s="341"/>
    </row>
    <row r="21" spans="1:11" ht="15">
      <c r="A21" s="243"/>
      <c r="B21" s="58"/>
      <c r="C21" s="58"/>
      <c r="D21" s="58"/>
      <c r="E21" s="58"/>
      <c r="F21" s="58"/>
      <c r="G21" s="58"/>
      <c r="H21" s="58"/>
      <c r="I21" s="58"/>
      <c r="J21" s="353"/>
      <c r="K21" s="341"/>
    </row>
    <row r="22" spans="1:11" ht="15">
      <c r="A22" s="243"/>
      <c r="B22" s="49" t="s">
        <v>128</v>
      </c>
      <c r="C22" s="49"/>
      <c r="D22" s="49"/>
      <c r="E22" s="49"/>
      <c r="F22" s="49"/>
      <c r="G22" s="49"/>
      <c r="H22" s="58"/>
      <c r="I22" s="49"/>
      <c r="J22" s="353"/>
      <c r="K22" s="341"/>
    </row>
    <row r="23" spans="1:11" ht="15">
      <c r="A23" s="341"/>
      <c r="B23" s="58"/>
      <c r="C23" s="58"/>
      <c r="D23" s="58"/>
      <c r="E23" s="58"/>
      <c r="F23" s="58"/>
      <c r="G23" s="58"/>
      <c r="H23" s="58"/>
      <c r="I23" s="58"/>
      <c r="J23" s="368"/>
      <c r="K23" s="391"/>
    </row>
    <row r="24" spans="1:11" ht="18">
      <c r="A24" s="243"/>
      <c r="B24" s="336" t="s">
        <v>119</v>
      </c>
      <c r="C24" s="371"/>
      <c r="D24" s="380"/>
      <c r="E24" s="380"/>
      <c r="F24" s="380"/>
      <c r="G24" s="380"/>
      <c r="H24" s="380"/>
      <c r="I24" s="371"/>
      <c r="J24" s="386"/>
      <c r="K24" s="391"/>
    </row>
    <row r="25" spans="1:11" ht="14.25">
      <c r="A25" s="243"/>
      <c r="B25" s="370"/>
      <c r="C25" s="371"/>
      <c r="D25" s="371"/>
      <c r="E25" s="371"/>
      <c r="F25" s="371"/>
      <c r="G25" s="371"/>
      <c r="H25" s="371"/>
      <c r="I25" s="371"/>
      <c r="J25" s="386"/>
      <c r="K25" s="391"/>
    </row>
    <row r="26" spans="1:11" ht="14.25">
      <c r="A26" s="243"/>
      <c r="B26" s="49" t="s">
        <v>131</v>
      </c>
      <c r="C26" s="58"/>
      <c r="D26" s="58"/>
      <c r="E26" s="58"/>
      <c r="F26" s="58"/>
      <c r="G26" s="58"/>
      <c r="H26" s="58"/>
      <c r="I26" s="58"/>
      <c r="J26" s="368"/>
      <c r="K26" s="391"/>
    </row>
    <row r="27" spans="1:11" ht="14.25">
      <c r="A27" s="243"/>
      <c r="B27" s="387" t="s">
        <v>132</v>
      </c>
      <c r="C27" s="58"/>
      <c r="D27" s="58"/>
      <c r="E27" s="58"/>
      <c r="F27" s="58"/>
      <c r="G27" s="58"/>
      <c r="H27" s="58"/>
      <c r="I27" s="58"/>
      <c r="J27" s="368"/>
      <c r="K27" s="391"/>
    </row>
    <row r="28" spans="1:11" ht="14.25">
      <c r="A28" s="243"/>
      <c r="B28" s="373"/>
      <c r="C28" s="59"/>
      <c r="D28" s="59"/>
      <c r="E28" s="59"/>
      <c r="F28" s="59"/>
      <c r="G28" s="59"/>
      <c r="H28" s="59"/>
      <c r="I28" s="59"/>
      <c r="J28" s="339"/>
      <c r="K28" s="391"/>
    </row>
    <row r="29" spans="1:11" ht="12.75">
      <c r="A29" s="243"/>
      <c r="B29" s="49" t="s">
        <v>118</v>
      </c>
      <c r="C29" s="58"/>
      <c r="D29" s="58"/>
      <c r="E29" s="58"/>
      <c r="F29" s="58"/>
      <c r="G29" s="58"/>
      <c r="H29" s="58"/>
      <c r="I29" s="58"/>
      <c r="J29" s="368"/>
      <c r="K29" s="392"/>
    </row>
    <row r="30" spans="1:11" ht="12.75">
      <c r="A30" s="243"/>
      <c r="B30" s="49" t="s">
        <v>116</v>
      </c>
      <c r="C30" s="58"/>
      <c r="D30" s="58"/>
      <c r="E30" s="58"/>
      <c r="F30" s="58"/>
      <c r="G30" s="58"/>
      <c r="H30" s="58"/>
      <c r="I30" s="58"/>
      <c r="J30" s="368"/>
      <c r="K30" s="265"/>
    </row>
    <row r="31" spans="1:11" ht="12.75">
      <c r="A31" s="243"/>
      <c r="B31" s="49" t="s">
        <v>120</v>
      </c>
      <c r="C31" s="49"/>
      <c r="D31" s="49"/>
      <c r="E31" s="49"/>
      <c r="F31" s="49"/>
      <c r="G31" s="58"/>
      <c r="H31" s="58"/>
      <c r="I31" s="58"/>
      <c r="J31" s="368"/>
      <c r="K31" s="392"/>
    </row>
    <row r="32" spans="1:11" ht="12.75">
      <c r="A32" s="243"/>
      <c r="B32" s="49" t="s">
        <v>117</v>
      </c>
      <c r="C32" s="49"/>
      <c r="D32" s="49"/>
      <c r="E32" s="58"/>
      <c r="F32" s="58"/>
      <c r="G32" s="58"/>
      <c r="H32" s="58"/>
      <c r="I32" s="58"/>
      <c r="J32" s="368"/>
      <c r="K32" s="392"/>
    </row>
    <row r="33" spans="1:11" ht="15">
      <c r="A33" s="341"/>
      <c r="B33" s="58"/>
      <c r="C33" s="58"/>
      <c r="D33" s="58"/>
      <c r="E33" s="58"/>
      <c r="F33" s="58"/>
      <c r="G33" s="58"/>
      <c r="H33" s="58"/>
      <c r="I33" s="58"/>
      <c r="J33" s="368"/>
      <c r="K33" s="392"/>
    </row>
    <row r="34" spans="1:11" ht="15">
      <c r="A34" s="341"/>
      <c r="B34" s="369" t="s">
        <v>133</v>
      </c>
      <c r="C34" s="58"/>
      <c r="D34" s="58"/>
      <c r="E34" s="58"/>
      <c r="F34" s="58"/>
      <c r="G34" s="58"/>
      <c r="H34" s="58"/>
      <c r="I34" s="58"/>
      <c r="J34" s="388"/>
      <c r="K34" s="392"/>
    </row>
    <row r="35" spans="1:11" ht="15">
      <c r="A35" s="341"/>
      <c r="B35" s="369" t="s">
        <v>124</v>
      </c>
      <c r="C35" s="58"/>
      <c r="D35" s="58"/>
      <c r="E35" s="58"/>
      <c r="F35" s="58"/>
      <c r="G35" s="58"/>
      <c r="H35" s="58"/>
      <c r="I35" s="58"/>
      <c r="J35" s="368"/>
      <c r="K35" s="392"/>
    </row>
    <row r="36" spans="1:11" ht="15">
      <c r="A36" s="341"/>
      <c r="B36" s="369" t="s">
        <v>125</v>
      </c>
      <c r="C36" s="58"/>
      <c r="D36" s="58"/>
      <c r="E36" s="58"/>
      <c r="F36" s="58"/>
      <c r="G36" s="58"/>
      <c r="H36" s="58"/>
      <c r="I36" s="58"/>
      <c r="J36" s="368"/>
      <c r="K36" s="392"/>
    </row>
    <row r="37" spans="1:11" ht="15">
      <c r="A37" s="341"/>
      <c r="B37" s="369" t="s">
        <v>122</v>
      </c>
      <c r="C37" s="58"/>
      <c r="D37" s="58"/>
      <c r="E37" s="58"/>
      <c r="F37" s="58"/>
      <c r="G37" s="58"/>
      <c r="H37" s="58"/>
      <c r="I37" s="58"/>
      <c r="J37" s="368"/>
      <c r="K37" s="392"/>
    </row>
    <row r="38" spans="1:11" ht="15">
      <c r="A38" s="341"/>
      <c r="B38" s="369" t="s">
        <v>123</v>
      </c>
      <c r="C38" s="58"/>
      <c r="D38" s="58"/>
      <c r="E38" s="58"/>
      <c r="F38" s="58"/>
      <c r="G38" s="58"/>
      <c r="H38" s="58"/>
      <c r="I38" s="58"/>
      <c r="J38" s="368"/>
      <c r="K38" s="392"/>
    </row>
    <row r="39" spans="1:11" ht="15">
      <c r="A39" s="341"/>
      <c r="B39" s="49" t="s">
        <v>129</v>
      </c>
      <c r="C39" s="58"/>
      <c r="D39" s="58"/>
      <c r="E39" s="58"/>
      <c r="F39" s="58"/>
      <c r="G39" s="58"/>
      <c r="H39" s="58"/>
      <c r="I39" s="58"/>
      <c r="J39" s="368"/>
      <c r="K39" s="392"/>
    </row>
    <row r="40" spans="1:11" ht="15">
      <c r="A40" s="341"/>
      <c r="B40" s="63"/>
      <c r="C40" s="63"/>
      <c r="D40" s="63"/>
      <c r="E40" s="63"/>
      <c r="F40" s="63"/>
      <c r="G40" s="63"/>
      <c r="H40" s="63"/>
      <c r="I40" s="63"/>
      <c r="J40" s="245"/>
      <c r="K40" s="243"/>
    </row>
    <row r="41" spans="1:11" ht="15">
      <c r="A41" s="341"/>
      <c r="B41" s="49" t="s">
        <v>65</v>
      </c>
      <c r="C41" s="49"/>
      <c r="D41" s="342" t="s">
        <v>66</v>
      </c>
      <c r="E41" s="343">
        <v>0.6</v>
      </c>
      <c r="F41" s="357" t="s">
        <v>135</v>
      </c>
      <c r="G41" s="383"/>
      <c r="H41" s="383"/>
      <c r="I41" s="383"/>
      <c r="J41" s="384"/>
      <c r="K41" s="393"/>
    </row>
    <row r="42" spans="1:11" ht="15">
      <c r="A42" s="359"/>
      <c r="B42" s="49" t="s">
        <v>113</v>
      </c>
      <c r="C42" s="49"/>
      <c r="D42" s="342" t="s">
        <v>67</v>
      </c>
      <c r="E42" s="343">
        <v>0.1</v>
      </c>
      <c r="F42" s="357" t="s">
        <v>136</v>
      </c>
      <c r="G42" s="383"/>
      <c r="H42" s="356"/>
      <c r="I42" s="356"/>
      <c r="J42" s="389"/>
      <c r="K42" s="394"/>
    </row>
    <row r="43" spans="1:11" ht="14.25">
      <c r="A43" s="359"/>
      <c r="B43" s="49"/>
      <c r="C43" s="49"/>
      <c r="D43" s="342" t="s">
        <v>68</v>
      </c>
      <c r="E43" s="343">
        <v>0.15</v>
      </c>
      <c r="F43" s="357" t="s">
        <v>111</v>
      </c>
      <c r="G43" s="357"/>
      <c r="H43" s="357"/>
      <c r="I43" s="357"/>
      <c r="J43" s="358"/>
      <c r="K43" s="395"/>
    </row>
    <row r="44" spans="1:11" ht="12.75">
      <c r="A44" s="243"/>
      <c r="B44" s="49"/>
      <c r="C44" s="49"/>
      <c r="D44" s="63"/>
      <c r="E44" s="63"/>
      <c r="F44" s="357" t="s">
        <v>112</v>
      </c>
      <c r="G44" s="357"/>
      <c r="H44" s="357"/>
      <c r="I44" s="357"/>
      <c r="J44" s="358"/>
      <c r="K44" s="395"/>
    </row>
    <row r="45" spans="1:11" ht="15">
      <c r="A45" s="341"/>
      <c r="B45" s="63"/>
      <c r="C45" s="63"/>
      <c r="D45" s="63"/>
      <c r="E45" s="63"/>
      <c r="F45" s="63"/>
      <c r="G45" s="63"/>
      <c r="H45" s="63"/>
      <c r="I45" s="63"/>
      <c r="J45" s="245"/>
      <c r="K45" s="341"/>
    </row>
    <row r="46" spans="1:11" ht="15">
      <c r="A46" s="341"/>
      <c r="B46" s="337" t="s">
        <v>109</v>
      </c>
      <c r="C46" s="337"/>
      <c r="D46" s="337"/>
      <c r="E46" s="337"/>
      <c r="F46" s="337"/>
      <c r="G46" s="337"/>
      <c r="H46" s="337"/>
      <c r="I46" s="337"/>
      <c r="J46" s="338"/>
      <c r="K46" s="341"/>
    </row>
    <row r="47" spans="1:11" ht="15.75" thickBot="1">
      <c r="A47" s="379"/>
      <c r="B47" s="344"/>
      <c r="C47" s="344"/>
      <c r="D47" s="344"/>
      <c r="E47" s="344"/>
      <c r="F47" s="344"/>
      <c r="G47" s="344"/>
      <c r="H47" s="344"/>
      <c r="I47" s="344"/>
      <c r="J47" s="345"/>
      <c r="K47" s="341"/>
    </row>
  </sheetData>
  <sheetProtection/>
  <hyperlinks>
    <hyperlink ref="B27" r:id="rId1" display="Schedule 4 Cost Plus Rates.pdf"/>
  </hyperlinks>
  <printOptions/>
  <pageMargins left="0.7086614173228347" right="0.7086614173228347" top="0.7480314960629921" bottom="0.3937007874015748" header="0.31496062992125984" footer="0.31496062992125984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536"/>
  <sheetViews>
    <sheetView tabSelected="1" view="pageLayout" workbookViewId="0" topLeftCell="A1">
      <selection activeCell="I3" sqref="I3"/>
    </sheetView>
  </sheetViews>
  <sheetFormatPr defaultColWidth="9.140625" defaultRowHeight="12.75"/>
  <cols>
    <col min="1" max="1" width="13.8515625" style="0" customWidth="1"/>
    <col min="2" max="2" width="9.57421875" style="1" customWidth="1"/>
    <col min="3" max="3" width="6.8515625" style="1" customWidth="1"/>
    <col min="4" max="4" width="8.421875" style="1" customWidth="1"/>
    <col min="5" max="5" width="6.421875" style="1" customWidth="1"/>
    <col min="6" max="6" width="5.8515625" style="1" customWidth="1"/>
    <col min="7" max="7" width="8.421875" style="1" customWidth="1"/>
    <col min="8" max="8" width="8.8515625" style="10" hidden="1" customWidth="1"/>
    <col min="9" max="9" width="16.140625" style="1" customWidth="1"/>
    <col min="10" max="10" width="6.00390625" style="1" customWidth="1"/>
    <col min="11" max="11" width="9.7109375" style="1" customWidth="1"/>
    <col min="12" max="12" width="4.140625" style="1" customWidth="1"/>
    <col min="13" max="13" width="13.140625" style="1" customWidth="1"/>
    <col min="14" max="14" width="10.57421875" style="1" customWidth="1"/>
    <col min="15" max="15" width="11.421875" style="1" customWidth="1"/>
    <col min="16" max="17" width="9.140625" style="1" customWidth="1"/>
  </cols>
  <sheetData>
    <row r="1" spans="1:15" ht="18">
      <c r="A1" s="257" t="s">
        <v>59</v>
      </c>
      <c r="B1" s="258"/>
      <c r="C1" s="259"/>
      <c r="D1" s="259"/>
      <c r="E1" s="260" t="s">
        <v>138</v>
      </c>
      <c r="F1" s="259"/>
      <c r="G1" s="258"/>
      <c r="H1" s="258"/>
      <c r="I1" s="261"/>
      <c r="J1" s="351"/>
      <c r="K1" s="352"/>
      <c r="L1" s="259"/>
      <c r="M1" s="262"/>
      <c r="N1" s="263"/>
      <c r="O1" s="264"/>
    </row>
    <row r="2" spans="1:15" ht="12.75">
      <c r="A2" s="265"/>
      <c r="B2" s="49"/>
      <c r="C2" s="4"/>
      <c r="D2" s="4"/>
      <c r="K2" s="119" t="s">
        <v>64</v>
      </c>
      <c r="L2" s="4"/>
      <c r="M2" s="4"/>
      <c r="N2" s="4"/>
      <c r="O2" s="266"/>
    </row>
    <row r="3" spans="1:15" ht="15" customHeight="1">
      <c r="A3" s="267"/>
      <c r="B3" s="111" t="s">
        <v>92</v>
      </c>
      <c r="G3" s="140" t="s">
        <v>25</v>
      </c>
      <c r="H3" s="78" t="s">
        <v>91</v>
      </c>
      <c r="I3" s="139"/>
      <c r="K3" s="43" t="s">
        <v>99</v>
      </c>
      <c r="L3" s="4"/>
      <c r="M3" s="4"/>
      <c r="N3" s="8"/>
      <c r="O3" s="266"/>
    </row>
    <row r="4" spans="1:15" ht="15.75" customHeight="1">
      <c r="A4" s="268"/>
      <c r="B4" s="49"/>
      <c r="C4" s="111"/>
      <c r="D4" s="111"/>
      <c r="F4" s="111"/>
      <c r="J4" s="20"/>
      <c r="K4" s="120" t="s">
        <v>102</v>
      </c>
      <c r="L4" s="141"/>
      <c r="M4" s="141"/>
      <c r="N4" s="141"/>
      <c r="O4" s="266"/>
    </row>
    <row r="5" spans="1:15" ht="14.25" customHeight="1">
      <c r="A5" s="269" t="s">
        <v>21</v>
      </c>
      <c r="B5" s="31"/>
      <c r="C5" s="31"/>
      <c r="D5" s="32"/>
      <c r="E5" s="54" t="s">
        <v>33</v>
      </c>
      <c r="F5" s="33"/>
      <c r="G5" s="34"/>
      <c r="H5" s="11"/>
      <c r="I5" s="45" t="s">
        <v>29</v>
      </c>
      <c r="J5" s="19"/>
      <c r="K5" s="4"/>
      <c r="L5" s="4"/>
      <c r="M5" s="4"/>
      <c r="N5" s="4"/>
      <c r="O5" s="266"/>
    </row>
    <row r="6" spans="1:15" ht="24" customHeight="1">
      <c r="A6" s="270" t="s">
        <v>106</v>
      </c>
      <c r="B6" s="256" t="s">
        <v>115</v>
      </c>
      <c r="C6" s="360" t="s">
        <v>1</v>
      </c>
      <c r="D6" s="17" t="s">
        <v>30</v>
      </c>
      <c r="E6" s="17" t="s">
        <v>31</v>
      </c>
      <c r="F6" s="17" t="s">
        <v>32</v>
      </c>
      <c r="G6" s="35" t="s">
        <v>5</v>
      </c>
      <c r="H6" s="366" t="s">
        <v>121</v>
      </c>
      <c r="I6" s="46" t="s">
        <v>8</v>
      </c>
      <c r="J6" s="329" t="s">
        <v>104</v>
      </c>
      <c r="K6" s="16" t="s">
        <v>19</v>
      </c>
      <c r="L6" s="16" t="s">
        <v>18</v>
      </c>
      <c r="M6" s="16" t="s">
        <v>3</v>
      </c>
      <c r="N6" s="16" t="s">
        <v>107</v>
      </c>
      <c r="O6" s="271" t="s">
        <v>20</v>
      </c>
    </row>
    <row r="7" spans="1:15" ht="10.5" customHeight="1">
      <c r="A7" s="272"/>
      <c r="B7" s="362"/>
      <c r="C7" s="108"/>
      <c r="D7" s="109"/>
      <c r="E7" s="109"/>
      <c r="F7" s="109"/>
      <c r="G7" s="36">
        <f aca="true" t="shared" si="0" ref="G7:G21">((+D7*C7)+(E7*1.5*C7)+(F7*2*C7))</f>
        <v>0</v>
      </c>
      <c r="H7" s="136"/>
      <c r="I7" s="105"/>
      <c r="J7" s="106"/>
      <c r="K7" s="107"/>
      <c r="L7" s="106"/>
      <c r="M7" s="100">
        <f aca="true" t="shared" si="1" ref="M7:M25">+L7*K7</f>
        <v>0</v>
      </c>
      <c r="N7" s="138"/>
      <c r="O7" s="273"/>
    </row>
    <row r="8" spans="1:15" ht="10.5" customHeight="1">
      <c r="A8" s="272"/>
      <c r="B8" s="362"/>
      <c r="C8" s="108"/>
      <c r="D8" s="109"/>
      <c r="E8" s="109"/>
      <c r="F8" s="109"/>
      <c r="G8" s="36">
        <f t="shared" si="0"/>
        <v>0</v>
      </c>
      <c r="H8" s="136"/>
      <c r="I8" s="105"/>
      <c r="J8" s="106"/>
      <c r="K8" s="107"/>
      <c r="L8" s="106"/>
      <c r="M8" s="100">
        <f t="shared" si="1"/>
        <v>0</v>
      </c>
      <c r="N8" s="138"/>
      <c r="O8" s="274"/>
    </row>
    <row r="9" spans="1:15" ht="10.5" customHeight="1">
      <c r="A9" s="272"/>
      <c r="B9" s="362"/>
      <c r="C9" s="108"/>
      <c r="D9" s="109"/>
      <c r="E9" s="109"/>
      <c r="F9" s="109"/>
      <c r="G9" s="36">
        <f t="shared" si="0"/>
        <v>0</v>
      </c>
      <c r="H9" s="136"/>
      <c r="I9" s="105"/>
      <c r="J9" s="106"/>
      <c r="K9" s="107"/>
      <c r="L9" s="106"/>
      <c r="M9" s="100">
        <f t="shared" si="1"/>
        <v>0</v>
      </c>
      <c r="N9" s="138"/>
      <c r="O9" s="274"/>
    </row>
    <row r="10" spans="1:15" ht="10.5" customHeight="1">
      <c r="A10" s="272"/>
      <c r="B10" s="362"/>
      <c r="C10" s="108"/>
      <c r="D10" s="109"/>
      <c r="E10" s="109"/>
      <c r="F10" s="109"/>
      <c r="G10" s="36">
        <f t="shared" si="0"/>
        <v>0</v>
      </c>
      <c r="H10" s="136"/>
      <c r="I10" s="105"/>
      <c r="J10" s="106"/>
      <c r="K10" s="107"/>
      <c r="L10" s="106"/>
      <c r="M10" s="100">
        <f t="shared" si="1"/>
        <v>0</v>
      </c>
      <c r="N10" s="138"/>
      <c r="O10" s="274"/>
    </row>
    <row r="11" spans="1:15" ht="10.5" customHeight="1">
      <c r="A11" s="272"/>
      <c r="B11" s="362"/>
      <c r="C11" s="108"/>
      <c r="D11" s="109"/>
      <c r="E11" s="109"/>
      <c r="F11" s="109"/>
      <c r="G11" s="36">
        <f>((+D11*C11)+(E11*1.5*C11)+(F11*2*C11))</f>
        <v>0</v>
      </c>
      <c r="H11" s="136"/>
      <c r="I11" s="105"/>
      <c r="J11" s="106"/>
      <c r="K11" s="107"/>
      <c r="L11" s="106"/>
      <c r="M11" s="100">
        <f t="shared" si="1"/>
        <v>0</v>
      </c>
      <c r="N11" s="138"/>
      <c r="O11" s="274"/>
    </row>
    <row r="12" spans="1:15" ht="10.5" customHeight="1">
      <c r="A12" s="272"/>
      <c r="B12" s="362"/>
      <c r="C12" s="108"/>
      <c r="D12" s="109"/>
      <c r="E12" s="109"/>
      <c r="F12" s="109"/>
      <c r="G12" s="36">
        <f>((+D12*C12)+(E12*1.5*C12)+(F12*2*C12))</f>
        <v>0</v>
      </c>
      <c r="H12" s="136"/>
      <c r="I12" s="105"/>
      <c r="J12" s="106"/>
      <c r="K12" s="107"/>
      <c r="L12" s="106"/>
      <c r="M12" s="100">
        <f t="shared" si="1"/>
        <v>0</v>
      </c>
      <c r="N12" s="138"/>
      <c r="O12" s="274"/>
    </row>
    <row r="13" spans="1:17" ht="10.5" customHeight="1">
      <c r="A13" s="272"/>
      <c r="B13" s="362"/>
      <c r="C13" s="108"/>
      <c r="D13" s="109"/>
      <c r="E13" s="109"/>
      <c r="F13" s="109"/>
      <c r="G13" s="36">
        <f>((+D13*C13)+(E13*1.5*C13)+(F13*2*C13))</f>
        <v>0</v>
      </c>
      <c r="H13" s="136"/>
      <c r="I13" s="105"/>
      <c r="J13" s="106"/>
      <c r="K13" s="107"/>
      <c r="L13" s="106"/>
      <c r="M13" s="100">
        <f t="shared" si="1"/>
        <v>0</v>
      </c>
      <c r="N13" s="138"/>
      <c r="O13" s="274"/>
      <c r="Q13" s="154"/>
    </row>
    <row r="14" spans="1:15" ht="10.5" customHeight="1">
      <c r="A14" s="272"/>
      <c r="B14" s="362"/>
      <c r="C14" s="108"/>
      <c r="D14" s="109"/>
      <c r="E14" s="109"/>
      <c r="F14" s="109"/>
      <c r="G14" s="36">
        <f>((+D14*C14)+(E14*1.5*C14)+(F14*2*C14))</f>
        <v>0</v>
      </c>
      <c r="H14" s="136"/>
      <c r="I14" s="105"/>
      <c r="J14" s="106"/>
      <c r="K14" s="107"/>
      <c r="L14" s="106"/>
      <c r="M14" s="100">
        <f t="shared" si="1"/>
        <v>0</v>
      </c>
      <c r="N14" s="138"/>
      <c r="O14" s="274"/>
    </row>
    <row r="15" spans="1:15" ht="10.5" customHeight="1">
      <c r="A15" s="272"/>
      <c r="B15" s="362"/>
      <c r="C15" s="108"/>
      <c r="D15" s="109"/>
      <c r="E15" s="109"/>
      <c r="F15" s="109"/>
      <c r="G15" s="36">
        <f t="shared" si="0"/>
        <v>0</v>
      </c>
      <c r="H15" s="136"/>
      <c r="I15" s="105"/>
      <c r="J15" s="106"/>
      <c r="K15" s="107"/>
      <c r="L15" s="106"/>
      <c r="M15" s="100">
        <f t="shared" si="1"/>
        <v>0</v>
      </c>
      <c r="N15" s="138"/>
      <c r="O15" s="274"/>
    </row>
    <row r="16" spans="1:15" ht="10.5" customHeight="1">
      <c r="A16" s="272"/>
      <c r="B16" s="362"/>
      <c r="C16" s="108"/>
      <c r="D16" s="109"/>
      <c r="E16" s="109"/>
      <c r="F16" s="109"/>
      <c r="G16" s="36">
        <f t="shared" si="0"/>
        <v>0</v>
      </c>
      <c r="H16" s="136"/>
      <c r="I16" s="105"/>
      <c r="J16" s="106"/>
      <c r="K16" s="107"/>
      <c r="L16" s="106"/>
      <c r="M16" s="100">
        <f t="shared" si="1"/>
        <v>0</v>
      </c>
      <c r="N16" s="138"/>
      <c r="O16" s="274"/>
    </row>
    <row r="17" spans="1:15" ht="10.5" customHeight="1">
      <c r="A17" s="272"/>
      <c r="B17" s="362"/>
      <c r="C17" s="108"/>
      <c r="D17" s="109"/>
      <c r="E17" s="109"/>
      <c r="F17" s="109"/>
      <c r="G17" s="36">
        <f t="shared" si="0"/>
        <v>0</v>
      </c>
      <c r="H17" s="136"/>
      <c r="I17" s="105"/>
      <c r="J17" s="106"/>
      <c r="K17" s="107"/>
      <c r="L17" s="106"/>
      <c r="M17" s="100">
        <f t="shared" si="1"/>
        <v>0</v>
      </c>
      <c r="N17" s="138"/>
      <c r="O17" s="274"/>
    </row>
    <row r="18" spans="1:15" ht="10.5" customHeight="1">
      <c r="A18" s="272"/>
      <c r="B18" s="362"/>
      <c r="C18" s="108"/>
      <c r="D18" s="109"/>
      <c r="E18" s="109"/>
      <c r="F18" s="109"/>
      <c r="G18" s="36">
        <f t="shared" si="0"/>
        <v>0</v>
      </c>
      <c r="H18" s="136"/>
      <c r="I18" s="105"/>
      <c r="J18" s="106"/>
      <c r="K18" s="107"/>
      <c r="L18" s="106"/>
      <c r="M18" s="100">
        <f t="shared" si="1"/>
        <v>0</v>
      </c>
      <c r="N18" s="138"/>
      <c r="O18" s="274"/>
    </row>
    <row r="19" spans="1:15" ht="10.5" customHeight="1">
      <c r="A19" s="272"/>
      <c r="B19" s="362"/>
      <c r="C19" s="108"/>
      <c r="D19" s="109"/>
      <c r="E19" s="109"/>
      <c r="F19" s="109"/>
      <c r="G19" s="36">
        <f t="shared" si="0"/>
        <v>0</v>
      </c>
      <c r="H19" s="136"/>
      <c r="I19" s="105"/>
      <c r="J19" s="106"/>
      <c r="K19" s="107"/>
      <c r="L19" s="106"/>
      <c r="M19" s="100">
        <f t="shared" si="1"/>
        <v>0</v>
      </c>
      <c r="N19" s="138"/>
      <c r="O19" s="274"/>
    </row>
    <row r="20" spans="1:15" ht="10.5" customHeight="1">
      <c r="A20" s="272"/>
      <c r="B20" s="362"/>
      <c r="C20" s="108"/>
      <c r="D20" s="109"/>
      <c r="E20" s="109"/>
      <c r="F20" s="109"/>
      <c r="G20" s="36">
        <f t="shared" si="0"/>
        <v>0</v>
      </c>
      <c r="H20" s="136"/>
      <c r="I20" s="105"/>
      <c r="J20" s="106"/>
      <c r="K20" s="107"/>
      <c r="L20" s="106"/>
      <c r="M20" s="100">
        <f t="shared" si="1"/>
        <v>0</v>
      </c>
      <c r="N20" s="138"/>
      <c r="O20" s="274"/>
    </row>
    <row r="21" spans="1:15" ht="10.5" customHeight="1">
      <c r="A21" s="272"/>
      <c r="B21" s="362"/>
      <c r="C21" s="108"/>
      <c r="D21" s="109"/>
      <c r="E21" s="109"/>
      <c r="F21" s="109"/>
      <c r="G21" s="36">
        <f t="shared" si="0"/>
        <v>0</v>
      </c>
      <c r="H21" s="136"/>
      <c r="I21" s="105"/>
      <c r="J21" s="106"/>
      <c r="K21" s="107"/>
      <c r="L21" s="106"/>
      <c r="M21" s="100">
        <f t="shared" si="1"/>
        <v>0</v>
      </c>
      <c r="N21" s="138"/>
      <c r="O21" s="274"/>
    </row>
    <row r="22" spans="1:15" ht="10.5" customHeight="1">
      <c r="A22" s="276"/>
      <c r="B22" s="4"/>
      <c r="C22" s="4"/>
      <c r="D22" s="4"/>
      <c r="E22" s="8"/>
      <c r="F22" s="27" t="s">
        <v>23</v>
      </c>
      <c r="G22" s="37">
        <f>SUM(G7:G21)</f>
        <v>0</v>
      </c>
      <c r="H22" s="137"/>
      <c r="I22" s="105"/>
      <c r="J22" s="106"/>
      <c r="K22" s="107"/>
      <c r="L22" s="106"/>
      <c r="M22" s="100">
        <f t="shared" si="1"/>
        <v>0</v>
      </c>
      <c r="N22" s="138"/>
      <c r="O22" s="274"/>
    </row>
    <row r="23" spans="1:16" ht="12.75" customHeight="1">
      <c r="A23" s="276"/>
      <c r="B23" s="4"/>
      <c r="C23" s="4"/>
      <c r="D23" s="4"/>
      <c r="E23" s="124" t="s">
        <v>63</v>
      </c>
      <c r="F23" s="134">
        <f>+'INSTRUCTIONS (Schedule 4)'!E41</f>
        <v>0.6</v>
      </c>
      <c r="G23" s="127">
        <f>+G22*F23</f>
        <v>0</v>
      </c>
      <c r="H23" s="136"/>
      <c r="I23" s="105"/>
      <c r="J23" s="106"/>
      <c r="K23" s="107"/>
      <c r="L23" s="106"/>
      <c r="M23" s="100">
        <f t="shared" si="1"/>
        <v>0</v>
      </c>
      <c r="N23" s="138"/>
      <c r="O23" s="274"/>
      <c r="P23" s="7"/>
    </row>
    <row r="24" spans="1:15" ht="12.75" customHeight="1">
      <c r="A24" s="276"/>
      <c r="B24" s="4"/>
      <c r="C24" s="4"/>
      <c r="D24" s="4"/>
      <c r="E24" s="27"/>
      <c r="F24" s="125"/>
      <c r="G24" s="122"/>
      <c r="H24" s="365"/>
      <c r="I24" s="105"/>
      <c r="J24" s="106"/>
      <c r="K24" s="107"/>
      <c r="L24" s="106"/>
      <c r="M24" s="100">
        <f t="shared" si="1"/>
        <v>0</v>
      </c>
      <c r="N24" s="138"/>
      <c r="O24" s="274"/>
    </row>
    <row r="25" spans="1:17" ht="12" customHeight="1">
      <c r="A25" s="277"/>
      <c r="B25" s="38"/>
      <c r="C25" s="22"/>
      <c r="D25" s="22"/>
      <c r="E25" s="51" t="s">
        <v>6</v>
      </c>
      <c r="F25" s="38"/>
      <c r="G25" s="123">
        <f>+G22+G23</f>
        <v>0</v>
      </c>
      <c r="H25" s="14"/>
      <c r="I25" s="105"/>
      <c r="J25" s="106"/>
      <c r="K25" s="107"/>
      <c r="L25" s="106"/>
      <c r="M25" s="100">
        <f t="shared" si="1"/>
        <v>0</v>
      </c>
      <c r="N25" s="138"/>
      <c r="O25" s="275"/>
      <c r="Q25" s="154"/>
    </row>
    <row r="26" spans="1:15" ht="10.5" customHeight="1">
      <c r="A26" s="276"/>
      <c r="B26" s="4"/>
      <c r="C26" s="4"/>
      <c r="D26" s="4"/>
      <c r="E26" s="4"/>
      <c r="F26" s="29"/>
      <c r="G26" s="30"/>
      <c r="H26" s="13"/>
      <c r="I26" s="44"/>
      <c r="J26" s="2"/>
      <c r="K26" s="2"/>
      <c r="L26" s="104" t="s">
        <v>23</v>
      </c>
      <c r="M26" s="101">
        <f>SUM(M7:M25)</f>
        <v>0</v>
      </c>
      <c r="N26" s="107">
        <f>SUM(N7:N25)</f>
        <v>0</v>
      </c>
      <c r="O26" s="361">
        <f>SUM(O7:O25)</f>
        <v>0</v>
      </c>
    </row>
    <row r="27" spans="1:15" ht="13.5" customHeight="1">
      <c r="A27" s="269" t="s">
        <v>101</v>
      </c>
      <c r="B27" s="39"/>
      <c r="C27" s="31"/>
      <c r="D27" s="31"/>
      <c r="E27" s="31"/>
      <c r="F27" s="31"/>
      <c r="G27" s="40"/>
      <c r="H27" s="11"/>
      <c r="I27" s="26"/>
      <c r="J27" s="4"/>
      <c r="K27" s="27" t="s">
        <v>63</v>
      </c>
      <c r="L27" s="131">
        <f>+'INSTRUCTIONS (Schedule 19)'!E42</f>
        <v>0.1</v>
      </c>
      <c r="M27" s="130">
        <f>(M26+N26+O26)*L27</f>
        <v>0</v>
      </c>
      <c r="N27" s="116"/>
      <c r="O27" s="278"/>
    </row>
    <row r="28" spans="1:15" ht="10.5" customHeight="1">
      <c r="A28" s="279" t="s">
        <v>16</v>
      </c>
      <c r="B28" s="298"/>
      <c r="C28" s="299" t="s">
        <v>95</v>
      </c>
      <c r="D28" s="16" t="s">
        <v>2</v>
      </c>
      <c r="E28" s="16" t="s">
        <v>1</v>
      </c>
      <c r="F28" s="16" t="s">
        <v>4</v>
      </c>
      <c r="G28" s="47" t="s">
        <v>5</v>
      </c>
      <c r="I28" s="26"/>
      <c r="J28" s="4"/>
      <c r="K28" s="4"/>
      <c r="L28" s="4"/>
      <c r="M28" s="4"/>
      <c r="N28" s="4"/>
      <c r="O28" s="266"/>
    </row>
    <row r="29" spans="1:15" ht="10.5" customHeight="1">
      <c r="A29" s="297"/>
      <c r="B29" s="300"/>
      <c r="C29" s="301"/>
      <c r="D29" s="129"/>
      <c r="E29" s="110"/>
      <c r="F29" s="106"/>
      <c r="G29" s="48">
        <f aca="true" t="shared" si="2" ref="G29:G41">+F29*E29</f>
        <v>0</v>
      </c>
      <c r="H29" s="13"/>
      <c r="I29" s="21"/>
      <c r="J29" s="22"/>
      <c r="K29" s="22"/>
      <c r="L29" s="50" t="s">
        <v>24</v>
      </c>
      <c r="M29" s="121">
        <f>+O26+N26+M26+M27</f>
        <v>0</v>
      </c>
      <c r="N29" s="117"/>
      <c r="O29" s="280"/>
    </row>
    <row r="30" spans="1:15" ht="10.5" customHeight="1">
      <c r="A30" s="297"/>
      <c r="B30" s="300"/>
      <c r="C30" s="301"/>
      <c r="D30" s="129"/>
      <c r="E30" s="110"/>
      <c r="F30" s="106"/>
      <c r="G30" s="41">
        <f t="shared" si="2"/>
        <v>0</v>
      </c>
      <c r="H30" s="13"/>
      <c r="I30" s="26"/>
      <c r="J30" s="4"/>
      <c r="K30" s="4"/>
      <c r="L30" s="4"/>
      <c r="M30" s="4"/>
      <c r="N30" s="4"/>
      <c r="O30" s="266"/>
    </row>
    <row r="31" spans="1:15" ht="12" customHeight="1">
      <c r="A31" s="297"/>
      <c r="B31" s="300"/>
      <c r="C31" s="301"/>
      <c r="D31" s="129"/>
      <c r="E31" s="110"/>
      <c r="F31" s="106"/>
      <c r="G31" s="41">
        <f t="shared" si="2"/>
        <v>0</v>
      </c>
      <c r="H31" s="13"/>
      <c r="I31" s="142" t="s">
        <v>0</v>
      </c>
      <c r="J31" s="143"/>
      <c r="K31" s="143"/>
      <c r="L31" s="143"/>
      <c r="M31" s="50" t="s">
        <v>100</v>
      </c>
      <c r="N31" s="144"/>
      <c r="O31" s="280"/>
    </row>
    <row r="32" spans="1:15" ht="10.5" customHeight="1">
      <c r="A32" s="297"/>
      <c r="B32" s="300"/>
      <c r="C32" s="301"/>
      <c r="D32" s="129"/>
      <c r="E32" s="110"/>
      <c r="F32" s="106"/>
      <c r="G32" s="41">
        <f t="shared" si="2"/>
        <v>0</v>
      </c>
      <c r="H32" s="13"/>
      <c r="I32" s="26"/>
      <c r="J32" s="4"/>
      <c r="K32" s="4"/>
      <c r="L32" s="4"/>
      <c r="M32" s="4"/>
      <c r="N32" s="4"/>
      <c r="O32" s="266"/>
    </row>
    <row r="33" spans="1:15" ht="10.5" customHeight="1">
      <c r="A33" s="297"/>
      <c r="B33" s="300"/>
      <c r="C33" s="301"/>
      <c r="D33" s="129"/>
      <c r="E33" s="110"/>
      <c r="F33" s="106"/>
      <c r="G33" s="41">
        <f t="shared" si="2"/>
        <v>0</v>
      </c>
      <c r="H33" s="13"/>
      <c r="I33" s="26"/>
      <c r="J33" s="4"/>
      <c r="K33" s="4"/>
      <c r="L33" s="8" t="s">
        <v>27</v>
      </c>
      <c r="M33" s="52">
        <f>+G25</f>
        <v>0</v>
      </c>
      <c r="N33" s="4"/>
      <c r="O33" s="266"/>
    </row>
    <row r="34" spans="1:15" ht="10.5" customHeight="1">
      <c r="A34" s="297"/>
      <c r="B34" s="300"/>
      <c r="C34" s="301"/>
      <c r="D34" s="129"/>
      <c r="E34" s="110"/>
      <c r="F34" s="106"/>
      <c r="G34" s="41">
        <f t="shared" si="2"/>
        <v>0</v>
      </c>
      <c r="H34" s="13"/>
      <c r="I34" s="26"/>
      <c r="J34" s="4"/>
      <c r="K34" s="4"/>
      <c r="L34" s="8" t="s">
        <v>9</v>
      </c>
      <c r="M34" s="52">
        <f>+M29</f>
        <v>0</v>
      </c>
      <c r="N34" s="4"/>
      <c r="O34" s="266"/>
    </row>
    <row r="35" spans="1:15" ht="10.5" customHeight="1">
      <c r="A35" s="297"/>
      <c r="B35" s="300"/>
      <c r="C35" s="301"/>
      <c r="D35" s="129"/>
      <c r="E35" s="110"/>
      <c r="F35" s="106"/>
      <c r="G35" s="41">
        <f t="shared" si="2"/>
        <v>0</v>
      </c>
      <c r="H35" s="13"/>
      <c r="I35" s="26"/>
      <c r="J35" s="4"/>
      <c r="K35" s="4"/>
      <c r="L35" s="8" t="s">
        <v>28</v>
      </c>
      <c r="M35" s="52">
        <f>+G45</f>
        <v>0</v>
      </c>
      <c r="N35" s="4"/>
      <c r="O35" s="266"/>
    </row>
    <row r="36" spans="1:15" ht="12" customHeight="1">
      <c r="A36" s="297"/>
      <c r="B36" s="300"/>
      <c r="C36" s="301"/>
      <c r="D36" s="129"/>
      <c r="E36" s="110"/>
      <c r="F36" s="106"/>
      <c r="G36" s="41">
        <f t="shared" si="2"/>
        <v>0</v>
      </c>
      <c r="H36" s="13"/>
      <c r="I36" s="21"/>
      <c r="J36" s="112" t="s">
        <v>25</v>
      </c>
      <c r="K36" s="113">
        <f>+I3</f>
        <v>0</v>
      </c>
      <c r="L36" s="114" t="s">
        <v>26</v>
      </c>
      <c r="M36" s="115">
        <f>SUM(M33:M35)</f>
        <v>0</v>
      </c>
      <c r="N36" s="23"/>
      <c r="O36" s="281" t="s">
        <v>60</v>
      </c>
    </row>
    <row r="37" spans="1:15" ht="10.5" customHeight="1">
      <c r="A37" s="297"/>
      <c r="B37" s="300"/>
      <c r="C37" s="301"/>
      <c r="D37" s="129"/>
      <c r="E37" s="110"/>
      <c r="F37" s="106"/>
      <c r="G37" s="41">
        <f t="shared" si="2"/>
        <v>0</v>
      </c>
      <c r="H37" s="13"/>
      <c r="I37" s="4"/>
      <c r="J37" s="4"/>
      <c r="K37" s="4"/>
      <c r="L37" s="4"/>
      <c r="M37" s="4"/>
      <c r="N37" s="4"/>
      <c r="O37" s="282"/>
    </row>
    <row r="38" spans="1:15" ht="10.5" customHeight="1">
      <c r="A38" s="297"/>
      <c r="B38" s="300"/>
      <c r="C38" s="301"/>
      <c r="D38" s="129"/>
      <c r="E38" s="110"/>
      <c r="F38" s="106"/>
      <c r="G38" s="41">
        <f t="shared" si="2"/>
        <v>0</v>
      </c>
      <c r="H38" s="13"/>
      <c r="I38" s="18"/>
      <c r="J38" s="19"/>
      <c r="K38" s="19"/>
      <c r="L38" s="19"/>
      <c r="M38" s="19"/>
      <c r="N38" s="19"/>
      <c r="O38" s="283"/>
    </row>
    <row r="39" spans="1:15" ht="10.5" customHeight="1">
      <c r="A39" s="297"/>
      <c r="B39" s="300"/>
      <c r="C39" s="301"/>
      <c r="D39" s="129"/>
      <c r="E39" s="110"/>
      <c r="F39" s="106"/>
      <c r="G39" s="41">
        <f t="shared" si="2"/>
        <v>0</v>
      </c>
      <c r="H39" s="13"/>
      <c r="I39" s="24" t="s">
        <v>22</v>
      </c>
      <c r="J39" s="153"/>
      <c r="K39" s="153"/>
      <c r="L39" s="153"/>
      <c r="M39" s="153"/>
      <c r="N39" s="153"/>
      <c r="O39" s="347"/>
    </row>
    <row r="40" spans="1:15" ht="10.5" customHeight="1">
      <c r="A40" s="297"/>
      <c r="B40" s="300"/>
      <c r="C40" s="301"/>
      <c r="D40" s="129"/>
      <c r="E40" s="110"/>
      <c r="F40" s="106"/>
      <c r="G40" s="41">
        <f t="shared" si="2"/>
        <v>0</v>
      </c>
      <c r="H40" s="13"/>
      <c r="I40" s="24" t="s">
        <v>11</v>
      </c>
      <c r="J40" s="153"/>
      <c r="K40" s="153"/>
      <c r="L40" s="153"/>
      <c r="M40" s="153"/>
      <c r="N40" s="153"/>
      <c r="O40" s="347"/>
    </row>
    <row r="41" spans="1:15" ht="10.5" customHeight="1">
      <c r="A41" s="297"/>
      <c r="B41" s="300"/>
      <c r="C41" s="301"/>
      <c r="D41" s="129"/>
      <c r="E41" s="110"/>
      <c r="F41" s="106"/>
      <c r="G41" s="41">
        <f t="shared" si="2"/>
        <v>0</v>
      </c>
      <c r="H41" s="13"/>
      <c r="I41" s="25" t="s">
        <v>12</v>
      </c>
      <c r="J41" s="153"/>
      <c r="K41" s="153"/>
      <c r="L41" s="153"/>
      <c r="M41" s="153"/>
      <c r="N41" s="153"/>
      <c r="O41" s="347"/>
    </row>
    <row r="42" spans="1:15" ht="10.5" customHeight="1">
      <c r="A42" s="284"/>
      <c r="B42" s="4"/>
      <c r="C42" s="4"/>
      <c r="D42" s="2"/>
      <c r="E42" s="103" t="s">
        <v>56</v>
      </c>
      <c r="F42" s="62"/>
      <c r="G42" s="42">
        <f>SUM(G29:G41)</f>
        <v>0</v>
      </c>
      <c r="H42" s="12"/>
      <c r="I42" s="25" t="s">
        <v>13</v>
      </c>
      <c r="J42" s="153"/>
      <c r="K42" s="153"/>
      <c r="L42" s="153"/>
      <c r="M42" s="153"/>
      <c r="N42" s="153"/>
      <c r="O42" s="347"/>
    </row>
    <row r="43" spans="1:15" ht="10.5" customHeight="1">
      <c r="A43" s="284"/>
      <c r="B43" s="4"/>
      <c r="C43" s="4"/>
      <c r="D43" s="4"/>
      <c r="E43" s="27" t="s">
        <v>63</v>
      </c>
      <c r="F43" s="134">
        <f>+'INSTRUCTIONS (Schedule 19)'!E43</f>
        <v>0.15</v>
      </c>
      <c r="G43" s="127">
        <f>+G42*F43</f>
        <v>0</v>
      </c>
      <c r="H43" s="13"/>
      <c r="I43" s="25" t="s">
        <v>14</v>
      </c>
      <c r="J43" s="153"/>
      <c r="K43" s="153"/>
      <c r="L43" s="153"/>
      <c r="M43" s="153"/>
      <c r="N43" s="153"/>
      <c r="O43" s="347"/>
    </row>
    <row r="44" spans="1:15" ht="10.5" customHeight="1" thickBot="1">
      <c r="A44" s="276"/>
      <c r="B44" s="4"/>
      <c r="C44" s="4"/>
      <c r="D44" s="4"/>
      <c r="E44" s="27"/>
      <c r="F44" s="125"/>
      <c r="G44" s="126"/>
      <c r="H44" s="13"/>
      <c r="I44" s="24" t="s">
        <v>10</v>
      </c>
      <c r="J44" s="153"/>
      <c r="K44" s="153"/>
      <c r="L44" s="153"/>
      <c r="M44" s="153"/>
      <c r="N44" s="153"/>
      <c r="O44" s="347"/>
    </row>
    <row r="45" spans="1:15" ht="15" customHeight="1" thickBot="1">
      <c r="A45" s="156"/>
      <c r="B45" s="157"/>
      <c r="C45" s="157"/>
      <c r="D45" s="157"/>
      <c r="E45" s="158" t="s">
        <v>15</v>
      </c>
      <c r="F45" s="159"/>
      <c r="G45" s="160">
        <f>+G42+G43+G44</f>
        <v>0</v>
      </c>
      <c r="H45" s="285"/>
      <c r="I45" s="286" t="s">
        <v>57</v>
      </c>
      <c r="J45" s="346"/>
      <c r="K45" s="348"/>
      <c r="L45" s="348"/>
      <c r="M45" s="348"/>
      <c r="N45" s="348"/>
      <c r="O45" s="349"/>
    </row>
    <row r="46" spans="1:15" ht="10.5" customHeight="1">
      <c r="A46" s="1"/>
      <c r="G46" s="3"/>
      <c r="H46" s="15"/>
      <c r="K46" s="3"/>
      <c r="N46" s="5"/>
      <c r="O46" s="5"/>
    </row>
    <row r="47" spans="1:15" ht="10.5" customHeight="1">
      <c r="A47" s="1"/>
      <c r="G47" s="3"/>
      <c r="H47" s="15"/>
      <c r="N47" s="5"/>
      <c r="O47" s="5"/>
    </row>
    <row r="48" spans="1:15" ht="10.5" customHeight="1">
      <c r="A48" s="1"/>
      <c r="G48" s="3"/>
      <c r="H48" s="15"/>
      <c r="N48" s="5"/>
      <c r="O48" s="5"/>
    </row>
    <row r="49" spans="1:15" ht="10.5" customHeight="1">
      <c r="A49" s="1"/>
      <c r="G49" s="3"/>
      <c r="H49" s="15"/>
      <c r="N49" s="5"/>
      <c r="O49" s="5"/>
    </row>
    <row r="50" spans="1:15" ht="10.5" customHeight="1">
      <c r="A50" s="1"/>
      <c r="N50" s="5"/>
      <c r="O50" s="5"/>
    </row>
    <row r="51" spans="14:15" ht="10.5" customHeight="1">
      <c r="N51" s="5"/>
      <c r="O51" s="5"/>
    </row>
    <row r="52" spans="14:15" ht="12.75">
      <c r="N52" s="5"/>
      <c r="O52" s="5"/>
    </row>
    <row r="53" spans="14:15" ht="12.75">
      <c r="N53" s="5"/>
      <c r="O53" s="5"/>
    </row>
    <row r="54" spans="14:15" ht="12.75">
      <c r="N54" s="5"/>
      <c r="O54" s="5"/>
    </row>
    <row r="55" spans="14:15" ht="12.75">
      <c r="N55" s="5"/>
      <c r="O55" s="5"/>
    </row>
    <row r="56" spans="14:15" ht="12.75">
      <c r="N56" s="5"/>
      <c r="O56" s="5"/>
    </row>
    <row r="57" spans="14:15" ht="12.75">
      <c r="N57" s="5"/>
      <c r="O57" s="5"/>
    </row>
    <row r="58" spans="14:15" ht="12.75">
      <c r="N58" s="5"/>
      <c r="O58" s="5"/>
    </row>
    <row r="59" spans="14:15" ht="12.75">
      <c r="N59" s="5"/>
      <c r="O59" s="5"/>
    </row>
    <row r="60" spans="14:15" ht="12.75">
      <c r="N60" s="5"/>
      <c r="O60" s="5"/>
    </row>
    <row r="61" spans="14:15" ht="12.75">
      <c r="N61" s="5"/>
      <c r="O61" s="5"/>
    </row>
    <row r="62" spans="14:15" ht="12.75">
      <c r="N62" s="5"/>
      <c r="O62" s="5"/>
    </row>
    <row r="63" spans="14:15" ht="12.75">
      <c r="N63" s="5"/>
      <c r="O63" s="5"/>
    </row>
    <row r="64" spans="14:15" ht="12.75">
      <c r="N64" s="5"/>
      <c r="O64" s="5"/>
    </row>
    <row r="65" spans="14:15" ht="12.75">
      <c r="N65" s="5"/>
      <c r="O65" s="5"/>
    </row>
    <row r="66" spans="14:15" ht="12.75">
      <c r="N66" s="5"/>
      <c r="O66" s="5"/>
    </row>
    <row r="67" spans="14:15" ht="12.75">
      <c r="N67" s="5"/>
      <c r="O67" s="5"/>
    </row>
    <row r="68" spans="14:15" ht="12.75">
      <c r="N68" s="5"/>
      <c r="O68" s="5"/>
    </row>
    <row r="65536" ht="12.75">
      <c r="IV65536" s="102" t="s">
        <v>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51" right="0.4" top="0.69" bottom="0.68" header="0.3937007874015748" footer="0.17"/>
  <pageSetup horizontalDpi="600" verticalDpi="600" orientation="landscape" r:id="rId2"/>
  <headerFooter alignWithMargins="0">
    <oddFooter>&amp;LH0036A (2020APR23)
&amp;CEmail to:  claims.submissions@gov.bc.ca
&amp;R                      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5525"/>
  <sheetViews>
    <sheetView showGridLines="0" view="pageLayout" workbookViewId="0" topLeftCell="A175">
      <selection activeCell="H91" sqref="H91"/>
    </sheetView>
  </sheetViews>
  <sheetFormatPr defaultColWidth="9.140625" defaultRowHeight="12.75"/>
  <cols>
    <col min="1" max="1" width="20.00390625" style="0" customWidth="1"/>
    <col min="2" max="2" width="9.7109375" style="0" customWidth="1"/>
    <col min="3" max="3" width="5.421875" style="55" customWidth="1"/>
    <col min="4" max="4" width="7.7109375" style="0" customWidth="1"/>
    <col min="5" max="5" width="6.7109375" style="0" customWidth="1"/>
    <col min="6" max="6" width="9.57421875" style="0" customWidth="1"/>
    <col min="7" max="7" width="9.00390625" style="0" customWidth="1"/>
    <col min="8" max="8" width="16.57421875" style="0" customWidth="1"/>
    <col min="9" max="9" width="10.7109375" style="0" hidden="1" customWidth="1"/>
    <col min="10" max="10" width="10.7109375" style="0" customWidth="1"/>
    <col min="11" max="11" width="9.7109375" style="0" customWidth="1"/>
  </cols>
  <sheetData>
    <row r="1" spans="1:8" ht="12.75">
      <c r="A1" s="239"/>
      <c r="B1" s="240"/>
      <c r="C1" s="241"/>
      <c r="D1" s="240"/>
      <c r="E1" s="240"/>
      <c r="F1" s="240"/>
      <c r="G1" s="240"/>
      <c r="H1" s="242"/>
    </row>
    <row r="2" spans="1:8" ht="18">
      <c r="A2" s="243"/>
      <c r="B2" s="49"/>
      <c r="C2" s="244"/>
      <c r="D2" s="63"/>
      <c r="E2" s="296" t="s">
        <v>139</v>
      </c>
      <c r="F2" s="63"/>
      <c r="G2" s="63"/>
      <c r="H2" s="245"/>
    </row>
    <row r="3" spans="1:8" ht="12.75">
      <c r="A3" s="243"/>
      <c r="B3" s="49"/>
      <c r="C3" s="244"/>
      <c r="D3" s="63"/>
      <c r="E3" s="63"/>
      <c r="F3" s="63"/>
      <c r="G3" s="63"/>
      <c r="H3" s="245"/>
    </row>
    <row r="4" spans="1:8" ht="12.75">
      <c r="A4" s="243"/>
      <c r="B4" s="49"/>
      <c r="C4" s="246"/>
      <c r="D4" s="63"/>
      <c r="E4" s="247"/>
      <c r="F4" s="247"/>
      <c r="G4" s="248"/>
      <c r="H4" s="249"/>
    </row>
    <row r="5" spans="1:8" ht="21" thickBot="1">
      <c r="A5" s="250"/>
      <c r="B5" s="251"/>
      <c r="C5" s="252"/>
      <c r="D5" s="253"/>
      <c r="E5" s="251"/>
      <c r="F5" s="251"/>
      <c r="G5" s="254" t="s">
        <v>61</v>
      </c>
      <c r="H5" s="255">
        <f>+'H0036A (ONE-PAGER)(Schedule 4)'!I3</f>
        <v>0</v>
      </c>
    </row>
    <row r="6" spans="1:8" ht="12.75">
      <c r="A6" s="303"/>
      <c r="B6" s="304"/>
      <c r="C6" s="305"/>
      <c r="D6" s="306"/>
      <c r="E6" s="306"/>
      <c r="F6" s="306"/>
      <c r="G6" s="306"/>
      <c r="H6" s="307"/>
    </row>
    <row r="7" spans="1:8" ht="12.75">
      <c r="A7" s="90" t="s">
        <v>22</v>
      </c>
      <c r="B7" s="399">
        <f>+'H0036A (ONE-PAGER)(Schedule 4)'!J39</f>
        <v>0</v>
      </c>
      <c r="C7" s="400"/>
      <c r="D7" s="400"/>
      <c r="E7" s="400"/>
      <c r="F7" s="400"/>
      <c r="G7" s="400"/>
      <c r="H7" s="401"/>
    </row>
    <row r="8" spans="1:8" ht="12.75">
      <c r="A8" s="65" t="s">
        <v>11</v>
      </c>
      <c r="B8" s="399">
        <f>+'H0036A (ONE-PAGER)(Schedule 4)'!J40</f>
        <v>0</v>
      </c>
      <c r="C8" s="400"/>
      <c r="D8" s="400"/>
      <c r="E8" s="400"/>
      <c r="F8" s="400"/>
      <c r="G8" s="400"/>
      <c r="H8" s="401"/>
    </row>
    <row r="9" spans="1:8" ht="12.75">
      <c r="A9" s="66" t="s">
        <v>13</v>
      </c>
      <c r="B9" s="399">
        <f>+'H0036A (ONE-PAGER)(Schedule 4)'!J42</f>
        <v>0</v>
      </c>
      <c r="C9" s="400"/>
      <c r="D9" s="400"/>
      <c r="E9" s="400"/>
      <c r="F9" s="400"/>
      <c r="G9" s="400"/>
      <c r="H9" s="401"/>
    </row>
    <row r="10" spans="1:8" ht="12.75">
      <c r="A10" s="66" t="s">
        <v>14</v>
      </c>
      <c r="B10" s="402">
        <f>+'H0036A (ONE-PAGER)(Schedule 4)'!J43</f>
        <v>0</v>
      </c>
      <c r="C10" s="403"/>
      <c r="D10" s="403"/>
      <c r="E10" s="234" t="s">
        <v>10</v>
      </c>
      <c r="F10" s="409">
        <f>+'H0036A (ONE-PAGER)(Schedule 4)'!J44</f>
        <v>0</v>
      </c>
      <c r="G10" s="410"/>
      <c r="H10" s="410"/>
    </row>
    <row r="11" spans="1:8" ht="12.75">
      <c r="A11" s="65" t="s">
        <v>57</v>
      </c>
      <c r="B11" s="402">
        <f>+'H0036A (ONE-PAGER)(Schedule 4)'!J45</f>
        <v>0</v>
      </c>
      <c r="C11" s="403"/>
      <c r="D11" s="403"/>
      <c r="E11" s="403"/>
      <c r="F11" s="403"/>
      <c r="G11" s="403"/>
      <c r="H11" s="403"/>
    </row>
    <row r="12" spans="1:8" ht="12.75">
      <c r="A12" s="66" t="s">
        <v>12</v>
      </c>
      <c r="B12" s="402">
        <f>+'H0036A (ONE-PAGER)(Schedule 4)'!J41</f>
        <v>0</v>
      </c>
      <c r="C12" s="403"/>
      <c r="D12" s="403"/>
      <c r="E12" s="403"/>
      <c r="F12" s="403"/>
      <c r="G12" s="403"/>
      <c r="H12" s="403"/>
    </row>
    <row r="13" spans="1:8" ht="12.75">
      <c r="A13" s="66" t="s">
        <v>34</v>
      </c>
      <c r="B13" s="396"/>
      <c r="C13" s="397"/>
      <c r="D13" s="397"/>
      <c r="E13" s="397"/>
      <c r="F13" s="397"/>
      <c r="G13" s="397"/>
      <c r="H13" s="397"/>
    </row>
    <row r="14" spans="1:8" ht="12.75">
      <c r="A14" s="66" t="s">
        <v>35</v>
      </c>
      <c r="B14" s="396"/>
      <c r="C14" s="397"/>
      <c r="D14" s="397"/>
      <c r="E14" s="397"/>
      <c r="F14" s="397"/>
      <c r="G14" s="397"/>
      <c r="H14" s="397"/>
    </row>
    <row r="15" spans="1:8" ht="12.75">
      <c r="A15" s="66" t="s">
        <v>39</v>
      </c>
      <c r="B15" s="396"/>
      <c r="C15" s="397"/>
      <c r="D15" s="397"/>
      <c r="E15" s="397"/>
      <c r="F15" s="397"/>
      <c r="G15" s="397"/>
      <c r="H15" s="397"/>
    </row>
    <row r="16" spans="1:8" ht="12.75">
      <c r="A16" s="66" t="s">
        <v>36</v>
      </c>
      <c r="B16" s="398"/>
      <c r="C16" s="397"/>
      <c r="D16" s="397"/>
      <c r="E16" s="397"/>
      <c r="F16" s="397"/>
      <c r="G16" s="397"/>
      <c r="H16" s="397"/>
    </row>
    <row r="17" spans="1:8" ht="12.75">
      <c r="A17" s="66" t="s">
        <v>37</v>
      </c>
      <c r="B17" s="398"/>
      <c r="C17" s="397"/>
      <c r="D17" s="397"/>
      <c r="E17" s="397"/>
      <c r="F17" s="397"/>
      <c r="G17" s="397"/>
      <c r="H17" s="397"/>
    </row>
    <row r="18" spans="1:8" ht="12" customHeight="1">
      <c r="A18" s="77" t="s">
        <v>38</v>
      </c>
      <c r="B18" s="398"/>
      <c r="C18" s="397"/>
      <c r="D18" s="397"/>
      <c r="E18" s="397"/>
      <c r="F18" s="397"/>
      <c r="G18" s="397"/>
      <c r="H18" s="397"/>
    </row>
    <row r="19" spans="1:8" ht="3.75" customHeight="1">
      <c r="A19" s="61"/>
      <c r="B19" s="2"/>
      <c r="C19" s="308"/>
      <c r="D19" s="2"/>
      <c r="E19" s="2"/>
      <c r="F19" s="2"/>
      <c r="G19" s="309"/>
      <c r="H19" s="310"/>
    </row>
    <row r="20" spans="1:8" ht="3.75" customHeight="1">
      <c r="A20" s="64"/>
      <c r="B20" s="4"/>
      <c r="C20" s="75"/>
      <c r="D20" s="4"/>
      <c r="E20" s="4"/>
      <c r="F20" s="4"/>
      <c r="G20" s="72"/>
      <c r="H20" s="311"/>
    </row>
    <row r="21" spans="1:8" ht="3.75" customHeight="1">
      <c r="A21" s="64"/>
      <c r="B21" s="4"/>
      <c r="C21" s="75"/>
      <c r="D21" s="4"/>
      <c r="E21" s="4"/>
      <c r="F21" s="4"/>
      <c r="G21" s="72"/>
      <c r="H21" s="311"/>
    </row>
    <row r="22" spans="1:8" ht="3.75" customHeight="1">
      <c r="A22" s="64"/>
      <c r="B22" s="4"/>
      <c r="C22" s="75"/>
      <c r="D22" s="4"/>
      <c r="E22" s="4"/>
      <c r="F22" s="4"/>
      <c r="G22" s="72"/>
      <c r="H22" s="311"/>
    </row>
    <row r="23" spans="1:8" ht="3.75" customHeight="1">
      <c r="A23" s="64"/>
      <c r="B23" s="4"/>
      <c r="C23" s="75"/>
      <c r="D23" s="4"/>
      <c r="E23" s="4"/>
      <c r="F23" s="4"/>
      <c r="G23" s="72"/>
      <c r="H23" s="311"/>
    </row>
    <row r="24" spans="1:8" ht="3.75" customHeight="1">
      <c r="A24" s="67"/>
      <c r="B24" s="68"/>
      <c r="C24" s="312"/>
      <c r="D24" s="68"/>
      <c r="E24" s="68"/>
      <c r="F24" s="68"/>
      <c r="G24" s="313"/>
      <c r="H24" s="314"/>
    </row>
    <row r="25" spans="1:9" ht="17.25" customHeight="1">
      <c r="A25" s="147"/>
      <c r="B25" s="82"/>
      <c r="C25" s="146"/>
      <c r="D25" s="76"/>
      <c r="E25" s="76"/>
      <c r="F25" s="76"/>
      <c r="G25" s="76"/>
      <c r="H25" s="28"/>
      <c r="I25" s="63"/>
    </row>
    <row r="26" spans="1:9" ht="23.25">
      <c r="A26" s="88" t="s">
        <v>49</v>
      </c>
      <c r="B26" s="4"/>
      <c r="C26" s="75"/>
      <c r="D26" s="63"/>
      <c r="E26" s="63"/>
      <c r="F26" s="4"/>
      <c r="G26" s="98" t="s">
        <v>54</v>
      </c>
      <c r="H26" s="73"/>
      <c r="I26" s="4"/>
    </row>
    <row r="27" spans="1:9" ht="12.75">
      <c r="A27" s="94">
        <f>+H88</f>
        <v>0</v>
      </c>
      <c r="B27" s="76"/>
      <c r="C27" s="83"/>
      <c r="D27" s="76"/>
      <c r="E27" s="82"/>
      <c r="F27" s="82"/>
      <c r="G27" s="84" t="s">
        <v>72</v>
      </c>
      <c r="H27" s="135">
        <f>+H90</f>
        <v>0</v>
      </c>
      <c r="I27" s="4"/>
    </row>
    <row r="28" spans="1:9" ht="12.75">
      <c r="A28" s="94">
        <f>H144</f>
        <v>0</v>
      </c>
      <c r="B28" s="76"/>
      <c r="C28" s="83"/>
      <c r="D28" s="76"/>
      <c r="E28" s="82"/>
      <c r="F28" s="82"/>
      <c r="G28" s="84" t="s">
        <v>74</v>
      </c>
      <c r="H28" s="135">
        <f>+H146</f>
        <v>0</v>
      </c>
      <c r="I28" s="4"/>
    </row>
    <row r="29" spans="1:9" ht="12.75">
      <c r="A29" s="95">
        <f>+H200</f>
        <v>0</v>
      </c>
      <c r="B29" s="76"/>
      <c r="C29" s="83"/>
      <c r="D29" s="76"/>
      <c r="E29" s="82"/>
      <c r="F29" s="82"/>
      <c r="G29" s="84" t="s">
        <v>73</v>
      </c>
      <c r="H29" s="135">
        <f>+H202</f>
        <v>0</v>
      </c>
      <c r="I29" s="4"/>
    </row>
    <row r="30" spans="1:13" ht="15.75">
      <c r="A30" s="96">
        <f>SUM(A27:A29)</f>
        <v>0</v>
      </c>
      <c r="B30" s="85"/>
      <c r="C30" s="86"/>
      <c r="D30" s="82"/>
      <c r="E30" s="82"/>
      <c r="F30" s="82"/>
      <c r="G30" s="87" t="s">
        <v>52</v>
      </c>
      <c r="H30" s="99">
        <f>SUM(H27:H29)</f>
        <v>0</v>
      </c>
      <c r="I30" s="4"/>
      <c r="M30" s="57"/>
    </row>
    <row r="31" spans="1:9" ht="12.75">
      <c r="A31" s="67"/>
      <c r="B31" s="69"/>
      <c r="C31" s="89"/>
      <c r="D31" s="68"/>
      <c r="E31" s="68"/>
      <c r="F31" s="70"/>
      <c r="G31" s="70"/>
      <c r="H31" s="71"/>
      <c r="I31" s="74"/>
    </row>
    <row r="32" spans="1:9" ht="12.75">
      <c r="A32" s="61"/>
      <c r="B32" s="315"/>
      <c r="C32" s="316"/>
      <c r="D32" s="2"/>
      <c r="E32" s="2"/>
      <c r="F32" s="317"/>
      <c r="G32" s="317"/>
      <c r="H32" s="318"/>
      <c r="I32" s="74"/>
    </row>
    <row r="33" spans="1:9" ht="18">
      <c r="A33" s="319" t="s">
        <v>42</v>
      </c>
      <c r="B33" s="320"/>
      <c r="C33" s="89"/>
      <c r="D33" s="68"/>
      <c r="E33" s="68"/>
      <c r="F33" s="70"/>
      <c r="G33" s="70"/>
      <c r="H33" s="71"/>
      <c r="I33" s="74"/>
    </row>
    <row r="34" spans="1:9" ht="199.5" customHeight="1">
      <c r="A34" s="406"/>
      <c r="B34" s="407"/>
      <c r="C34" s="407"/>
      <c r="D34" s="407"/>
      <c r="E34" s="407"/>
      <c r="F34" s="407"/>
      <c r="G34" s="407"/>
      <c r="H34" s="408"/>
      <c r="I34" s="74"/>
    </row>
    <row r="35" spans="1:9" ht="20.25">
      <c r="A35" s="167"/>
      <c r="B35" s="168"/>
      <c r="C35" s="169"/>
      <c r="D35" s="168"/>
      <c r="E35" s="168"/>
      <c r="F35" s="168"/>
      <c r="G35" s="170" t="s">
        <v>25</v>
      </c>
      <c r="H35" s="171">
        <f>+$H$5</f>
        <v>0</v>
      </c>
      <c r="I35" s="4"/>
    </row>
    <row r="36" spans="1:9" ht="12.75">
      <c r="A36" s="172" t="s">
        <v>50</v>
      </c>
      <c r="B36" s="173"/>
      <c r="C36" s="174"/>
      <c r="D36" s="173"/>
      <c r="E36" s="173"/>
      <c r="F36" s="173"/>
      <c r="G36" s="173"/>
      <c r="H36" s="175"/>
      <c r="I36" s="6"/>
    </row>
    <row r="37" spans="1:9" ht="12.75">
      <c r="A37" s="176"/>
      <c r="B37" s="93" t="s">
        <v>2</v>
      </c>
      <c r="C37" s="93" t="s">
        <v>43</v>
      </c>
      <c r="D37" s="178"/>
      <c r="E37" s="177"/>
      <c r="F37" s="179" t="s">
        <v>51</v>
      </c>
      <c r="G37" s="178"/>
      <c r="H37" s="177"/>
      <c r="I37" s="6"/>
    </row>
    <row r="38" spans="1:9" ht="22.5">
      <c r="A38" s="180" t="s">
        <v>106</v>
      </c>
      <c r="B38" s="326" t="s">
        <v>114</v>
      </c>
      <c r="C38" s="181" t="s">
        <v>44</v>
      </c>
      <c r="D38" s="93" t="s">
        <v>1</v>
      </c>
      <c r="E38" s="93" t="s">
        <v>30</v>
      </c>
      <c r="F38" s="182" t="s">
        <v>31</v>
      </c>
      <c r="G38" s="183" t="s">
        <v>32</v>
      </c>
      <c r="H38" s="182" t="s">
        <v>5</v>
      </c>
      <c r="I38" s="367" t="s">
        <v>121</v>
      </c>
    </row>
    <row r="39" spans="1:9" ht="12.75">
      <c r="A39" s="164">
        <f>+'H0036A (ONE-PAGER)(Schedule 4)'!A7</f>
        <v>0</v>
      </c>
      <c r="B39" s="363">
        <f>+'H0036A (ONE-PAGER)(Schedule 4)'!B7</f>
        <v>0</v>
      </c>
      <c r="C39" s="163"/>
      <c r="D39" s="165">
        <f>+'H0036A (ONE-PAGER)(Schedule 4)'!C7</f>
        <v>0</v>
      </c>
      <c r="E39" s="164">
        <f>+'H0036A (ONE-PAGER)(Schedule 4)'!D7</f>
        <v>0</v>
      </c>
      <c r="F39" s="164">
        <f>+'H0036A (ONE-PAGER)(Schedule 4)'!E7</f>
        <v>0</v>
      </c>
      <c r="G39" s="164">
        <f>+'H0036A (ONE-PAGER)(Schedule 4)'!F7</f>
        <v>0</v>
      </c>
      <c r="H39" s="166">
        <f aca="true" t="shared" si="0" ref="H39:H48">((+E39*D39)+(F39*1.5*D39)+(G39*2*D39))</f>
        <v>0</v>
      </c>
      <c r="I39" s="6"/>
    </row>
    <row r="40" spans="1:9" ht="12.75">
      <c r="A40" s="164">
        <f>+'H0036A (ONE-PAGER)(Schedule 4)'!A8</f>
        <v>0</v>
      </c>
      <c r="B40" s="363">
        <f>+'H0036A (ONE-PAGER)(Schedule 4)'!B8</f>
        <v>0</v>
      </c>
      <c r="C40" s="163"/>
      <c r="D40" s="165">
        <f>+'H0036A (ONE-PAGER)(Schedule 4)'!C8</f>
        <v>0</v>
      </c>
      <c r="E40" s="164">
        <f>+'H0036A (ONE-PAGER)(Schedule 4)'!D8</f>
        <v>0</v>
      </c>
      <c r="F40" s="164">
        <f>+'H0036A (ONE-PAGER)(Schedule 4)'!E8</f>
        <v>0</v>
      </c>
      <c r="G40" s="164">
        <f>+'H0036A (ONE-PAGER)(Schedule 4)'!F8</f>
        <v>0</v>
      </c>
      <c r="H40" s="166">
        <f t="shared" si="0"/>
        <v>0</v>
      </c>
      <c r="I40" s="6"/>
    </row>
    <row r="41" spans="1:9" ht="12.75">
      <c r="A41" s="164">
        <f>+'H0036A (ONE-PAGER)(Schedule 4)'!A9</f>
        <v>0</v>
      </c>
      <c r="B41" s="363">
        <f>+'H0036A (ONE-PAGER)(Schedule 4)'!B9</f>
        <v>0</v>
      </c>
      <c r="C41" s="163"/>
      <c r="D41" s="165">
        <f>+'H0036A (ONE-PAGER)(Schedule 4)'!C9</f>
        <v>0</v>
      </c>
      <c r="E41" s="164">
        <f>+'H0036A (ONE-PAGER)(Schedule 4)'!D9</f>
        <v>0</v>
      </c>
      <c r="F41" s="164">
        <f>+'H0036A (ONE-PAGER)(Schedule 4)'!E9</f>
        <v>0</v>
      </c>
      <c r="G41" s="164">
        <f>+'H0036A (ONE-PAGER)(Schedule 4)'!F9</f>
        <v>0</v>
      </c>
      <c r="H41" s="166">
        <f t="shared" si="0"/>
        <v>0</v>
      </c>
      <c r="I41" s="6"/>
    </row>
    <row r="42" spans="1:9" ht="12.75">
      <c r="A42" s="164">
        <f>+'H0036A (ONE-PAGER)(Schedule 19)'!A10</f>
        <v>0</v>
      </c>
      <c r="B42" s="363">
        <f>+'H0036A (ONE-PAGER)(Schedule 4)'!B10</f>
        <v>0</v>
      </c>
      <c r="C42" s="163"/>
      <c r="D42" s="165">
        <f>+'H0036A (ONE-PAGER)(Schedule 4)'!C10</f>
        <v>0</v>
      </c>
      <c r="E42" s="164">
        <f>+'H0036A (ONE-PAGER)(Schedule 4)'!D10</f>
        <v>0</v>
      </c>
      <c r="F42" s="164">
        <f>+'H0036A (ONE-PAGER)(Schedule 4)'!E10</f>
        <v>0</v>
      </c>
      <c r="G42" s="164">
        <f>+'H0036A (ONE-PAGER)(Schedule 4)'!F10</f>
        <v>0</v>
      </c>
      <c r="H42" s="166">
        <f t="shared" si="0"/>
        <v>0</v>
      </c>
      <c r="I42" s="6"/>
    </row>
    <row r="43" spans="1:9" ht="12.75">
      <c r="A43" s="164">
        <f>+'H0036A (ONE-PAGER)(Schedule 4)'!A11</f>
        <v>0</v>
      </c>
      <c r="B43" s="363">
        <f>+'H0036A (ONE-PAGER)(Schedule 4)'!B11</f>
        <v>0</v>
      </c>
      <c r="C43" s="163"/>
      <c r="D43" s="165">
        <f>+'H0036A (ONE-PAGER)(Schedule 4)'!C11</f>
        <v>0</v>
      </c>
      <c r="E43" s="164">
        <f>+'H0036A (ONE-PAGER)(Schedule 4)'!D11</f>
        <v>0</v>
      </c>
      <c r="F43" s="164">
        <f>+'H0036A (ONE-PAGER)(Schedule 4)'!E11</f>
        <v>0</v>
      </c>
      <c r="G43" s="164">
        <f>+'H0036A (ONE-PAGER)(Schedule 4)'!F11</f>
        <v>0</v>
      </c>
      <c r="H43" s="166">
        <f t="shared" si="0"/>
        <v>0</v>
      </c>
      <c r="I43" s="6"/>
    </row>
    <row r="44" spans="1:9" ht="12.75">
      <c r="A44" s="164">
        <f>+'H0036A (ONE-PAGER)(Schedule 4)'!A12</f>
        <v>0</v>
      </c>
      <c r="B44" s="363">
        <f>+'H0036A (ONE-PAGER)(Schedule 4)'!B12</f>
        <v>0</v>
      </c>
      <c r="C44" s="163"/>
      <c r="D44" s="165">
        <f>+'H0036A (ONE-PAGER)(Schedule 4)'!C12</f>
        <v>0</v>
      </c>
      <c r="E44" s="164">
        <f>+'H0036A (ONE-PAGER)(Schedule 4)'!D12</f>
        <v>0</v>
      </c>
      <c r="F44" s="164">
        <f>+'H0036A (ONE-PAGER)(Schedule 4)'!E12</f>
        <v>0</v>
      </c>
      <c r="G44" s="164">
        <f>+'H0036A (ONE-PAGER)(Schedule 4)'!F12</f>
        <v>0</v>
      </c>
      <c r="H44" s="166">
        <f t="shared" si="0"/>
        <v>0</v>
      </c>
      <c r="I44" s="6"/>
    </row>
    <row r="45" spans="1:9" ht="12.75">
      <c r="A45" s="164">
        <f>+'H0036A (ONE-PAGER)(Schedule 4)'!A13</f>
        <v>0</v>
      </c>
      <c r="B45" s="363">
        <f>+'H0036A (ONE-PAGER)(Schedule 4)'!B13</f>
        <v>0</v>
      </c>
      <c r="C45" s="163"/>
      <c r="D45" s="165">
        <f>+'H0036A (ONE-PAGER)(Schedule 4)'!C13</f>
        <v>0</v>
      </c>
      <c r="E45" s="164">
        <f>+'H0036A (ONE-PAGER)(Schedule 4)'!D13</f>
        <v>0</v>
      </c>
      <c r="F45" s="164">
        <f>+'H0036A (ONE-PAGER)(Schedule 4)'!E13</f>
        <v>0</v>
      </c>
      <c r="G45" s="164">
        <f>+'H0036A (ONE-PAGER)(Schedule 4)'!F13</f>
        <v>0</v>
      </c>
      <c r="H45" s="166">
        <f t="shared" si="0"/>
        <v>0</v>
      </c>
      <c r="I45" s="6"/>
    </row>
    <row r="46" spans="1:9" ht="12.75">
      <c r="A46" s="164">
        <f>+'H0036A (ONE-PAGER)(Schedule 4)'!A14</f>
        <v>0</v>
      </c>
      <c r="B46" s="363">
        <f>+'H0036A (ONE-PAGER)(Schedule 4)'!B14</f>
        <v>0</v>
      </c>
      <c r="C46" s="163"/>
      <c r="D46" s="165">
        <f>+'H0036A (ONE-PAGER)(Schedule 4)'!C14</f>
        <v>0</v>
      </c>
      <c r="E46" s="164">
        <f>+'H0036A (ONE-PAGER)(Schedule 4)'!D14</f>
        <v>0</v>
      </c>
      <c r="F46" s="164">
        <f>+'H0036A (ONE-PAGER)(Schedule 4)'!E14</f>
        <v>0</v>
      </c>
      <c r="G46" s="164">
        <f>+'H0036A (ONE-PAGER)(Schedule 4)'!F14</f>
        <v>0</v>
      </c>
      <c r="H46" s="166">
        <f t="shared" si="0"/>
        <v>0</v>
      </c>
      <c r="I46" s="6"/>
    </row>
    <row r="47" spans="1:9" ht="12.75">
      <c r="A47" s="164">
        <f>+'H0036A (ONE-PAGER)(Schedule 4)'!A15</f>
        <v>0</v>
      </c>
      <c r="B47" s="363">
        <f>+'H0036A (ONE-PAGER)(Schedule 4)'!B15</f>
        <v>0</v>
      </c>
      <c r="C47" s="163"/>
      <c r="D47" s="165">
        <f>+'H0036A (ONE-PAGER)(Schedule 4)'!C15</f>
        <v>0</v>
      </c>
      <c r="E47" s="164">
        <f>+'H0036A (ONE-PAGER)(Schedule 4)'!D15</f>
        <v>0</v>
      </c>
      <c r="F47" s="164">
        <f>+'H0036A (ONE-PAGER)(Schedule 4)'!E15</f>
        <v>0</v>
      </c>
      <c r="G47" s="164">
        <f>+'H0036A (ONE-PAGER)(Schedule 4)'!F15</f>
        <v>0</v>
      </c>
      <c r="H47" s="166">
        <f t="shared" si="0"/>
        <v>0</v>
      </c>
      <c r="I47" s="6"/>
    </row>
    <row r="48" spans="1:9" ht="12.75">
      <c r="A48" s="164">
        <f>+'H0036A (ONE-PAGER)(Schedule 4)'!A16</f>
        <v>0</v>
      </c>
      <c r="B48" s="363">
        <f>+'H0036A (ONE-PAGER)(Schedule 4)'!B16</f>
        <v>0</v>
      </c>
      <c r="C48" s="163"/>
      <c r="D48" s="165">
        <f>+'H0036A (ONE-PAGER)(Schedule 4)'!C16</f>
        <v>0</v>
      </c>
      <c r="E48" s="164">
        <f>+'H0036A (ONE-PAGER)(Schedule 4)'!D16</f>
        <v>0</v>
      </c>
      <c r="F48" s="164">
        <f>+'H0036A (ONE-PAGER)(Schedule 4)'!E16</f>
        <v>0</v>
      </c>
      <c r="G48" s="164">
        <f>+'H0036A (ONE-PAGER)(Schedule 4)'!F16</f>
        <v>0</v>
      </c>
      <c r="H48" s="166">
        <f t="shared" si="0"/>
        <v>0</v>
      </c>
      <c r="I48" s="6"/>
    </row>
    <row r="49" spans="1:9" ht="12.75">
      <c r="A49" s="164">
        <f>+'H0036A (ONE-PAGER)(Schedule 19)'!A17</f>
        <v>0</v>
      </c>
      <c r="B49" s="363">
        <f>+'H0036A (ONE-PAGER)(Schedule 4)'!B17</f>
        <v>0</v>
      </c>
      <c r="C49" s="163"/>
      <c r="D49" s="165">
        <f>+'H0036A (ONE-PAGER)(Schedule 4)'!C17</f>
        <v>0</v>
      </c>
      <c r="E49" s="164">
        <f>+'H0036A (ONE-PAGER)(Schedule 4)'!D17</f>
        <v>0</v>
      </c>
      <c r="F49" s="164">
        <f>+'H0036A (ONE-PAGER)(Schedule 4)'!E17</f>
        <v>0</v>
      </c>
      <c r="G49" s="164">
        <f>+'H0036A (ONE-PAGER)(Schedule 4)'!F17</f>
        <v>0</v>
      </c>
      <c r="H49" s="166">
        <f>((+E49*D49)+(F49*1.5*D49)+(G49*2*D49))</f>
        <v>0</v>
      </c>
      <c r="I49" s="6"/>
    </row>
    <row r="50" spans="1:9" ht="12.75">
      <c r="A50" s="164">
        <f>+'H0036A (ONE-PAGER)(Schedule 4)'!A18</f>
        <v>0</v>
      </c>
      <c r="B50" s="363">
        <f>+'H0036A (ONE-PAGER)(Schedule 4)'!B18</f>
        <v>0</v>
      </c>
      <c r="C50" s="163"/>
      <c r="D50" s="165">
        <f>+'H0036A (ONE-PAGER)(Schedule 4)'!C18</f>
        <v>0</v>
      </c>
      <c r="E50" s="164">
        <f>+'H0036A (ONE-PAGER)(Schedule 4)'!D18</f>
        <v>0</v>
      </c>
      <c r="F50" s="164">
        <f>+'H0036A (ONE-PAGER)(Schedule 4)'!E18</f>
        <v>0</v>
      </c>
      <c r="G50" s="164">
        <f>+'H0036A (ONE-PAGER)(Schedule 4)'!F18</f>
        <v>0</v>
      </c>
      <c r="H50" s="166">
        <f aca="true" t="shared" si="1" ref="H50:H86">((+E50*D50)+(F50*1.5*D50)+(G50*2*D50))</f>
        <v>0</v>
      </c>
      <c r="I50" s="6"/>
    </row>
    <row r="51" spans="1:9" ht="12.75">
      <c r="A51" s="164">
        <f>+'H0036A (ONE-PAGER)(Schedule 4)'!A19</f>
        <v>0</v>
      </c>
      <c r="B51" s="363">
        <f>+'H0036A (ONE-PAGER)(Schedule 4)'!B19</f>
        <v>0</v>
      </c>
      <c r="C51" s="163"/>
      <c r="D51" s="165">
        <f>+'H0036A (ONE-PAGER)(Schedule 4)'!C19</f>
        <v>0</v>
      </c>
      <c r="E51" s="164">
        <f>+'H0036A (ONE-PAGER)(Schedule 4)'!D19</f>
        <v>0</v>
      </c>
      <c r="F51" s="164">
        <f>+'H0036A (ONE-PAGER)(Schedule 4)'!E19</f>
        <v>0</v>
      </c>
      <c r="G51" s="164">
        <f>+'H0036A (ONE-PAGER)(Schedule 4)'!F19</f>
        <v>0</v>
      </c>
      <c r="H51" s="166">
        <f t="shared" si="1"/>
        <v>0</v>
      </c>
      <c r="I51" s="6"/>
    </row>
    <row r="52" spans="1:9" ht="12.75">
      <c r="A52" s="164">
        <f>+'H0036A (ONE-PAGER)(Schedule 4)'!A20</f>
        <v>0</v>
      </c>
      <c r="B52" s="363">
        <f>+'H0036A (ONE-PAGER)(Schedule 4)'!B20</f>
        <v>0</v>
      </c>
      <c r="C52" s="163"/>
      <c r="D52" s="165">
        <f>+'H0036A (ONE-PAGER)(Schedule 4)'!C20</f>
        <v>0</v>
      </c>
      <c r="E52" s="164">
        <f>+'H0036A (ONE-PAGER)(Schedule 4)'!D20</f>
        <v>0</v>
      </c>
      <c r="F52" s="164">
        <f>+'H0036A (ONE-PAGER)(Schedule 4)'!E20</f>
        <v>0</v>
      </c>
      <c r="G52" s="164">
        <f>+'H0036A (ONE-PAGER)(Schedule 4)'!F20</f>
        <v>0</v>
      </c>
      <c r="H52" s="166">
        <f t="shared" si="1"/>
        <v>0</v>
      </c>
      <c r="I52" s="6"/>
    </row>
    <row r="53" spans="1:9" ht="12.75">
      <c r="A53" s="164">
        <f>+'H0036A (ONE-PAGER)(Schedule 19)'!A21</f>
        <v>0</v>
      </c>
      <c r="B53" s="363">
        <f>+'H0036A (ONE-PAGER)(Schedule 4)'!B21</f>
        <v>0</v>
      </c>
      <c r="C53" s="163"/>
      <c r="D53" s="165">
        <f>+'H0036A (ONE-PAGER)(Schedule 4)'!C21</f>
        <v>0</v>
      </c>
      <c r="E53" s="164">
        <f>+'H0036A (ONE-PAGER)(Schedule 4)'!D21</f>
        <v>0</v>
      </c>
      <c r="F53" s="164">
        <f>+'H0036A (ONE-PAGER)(Schedule 4)'!E21</f>
        <v>0</v>
      </c>
      <c r="G53" s="164">
        <f>+'H0036A (ONE-PAGER)(Schedule 4)'!F21</f>
        <v>0</v>
      </c>
      <c r="H53" s="166">
        <f t="shared" si="1"/>
        <v>0</v>
      </c>
      <c r="I53" s="6"/>
    </row>
    <row r="54" spans="1:9" ht="12.75">
      <c r="A54" s="287"/>
      <c r="B54" s="364"/>
      <c r="C54" s="289"/>
      <c r="D54" s="290"/>
      <c r="E54" s="287"/>
      <c r="F54" s="287"/>
      <c r="G54" s="287"/>
      <c r="H54" s="166">
        <f t="shared" si="1"/>
        <v>0</v>
      </c>
      <c r="I54" s="6"/>
    </row>
    <row r="55" spans="1:9" ht="12.75">
      <c r="A55" s="287"/>
      <c r="B55" s="364"/>
      <c r="C55" s="289"/>
      <c r="D55" s="290"/>
      <c r="E55" s="287"/>
      <c r="F55" s="287"/>
      <c r="G55" s="287"/>
      <c r="H55" s="166">
        <f t="shared" si="1"/>
        <v>0</v>
      </c>
      <c r="I55" s="6"/>
    </row>
    <row r="56" spans="1:9" ht="12.75">
      <c r="A56" s="287"/>
      <c r="B56" s="364"/>
      <c r="C56" s="289"/>
      <c r="D56" s="290"/>
      <c r="E56" s="287"/>
      <c r="F56" s="287"/>
      <c r="G56" s="287"/>
      <c r="H56" s="235">
        <f t="shared" si="1"/>
        <v>0</v>
      </c>
      <c r="I56" s="6"/>
    </row>
    <row r="57" spans="1:9" ht="12.75">
      <c r="A57" s="287"/>
      <c r="B57" s="364"/>
      <c r="C57" s="289"/>
      <c r="D57" s="290"/>
      <c r="E57" s="287"/>
      <c r="F57" s="287"/>
      <c r="G57" s="287"/>
      <c r="H57" s="235">
        <f t="shared" si="1"/>
        <v>0</v>
      </c>
      <c r="I57" s="6"/>
    </row>
    <row r="58" spans="1:9" ht="12.75">
      <c r="A58" s="287"/>
      <c r="B58" s="364"/>
      <c r="C58" s="289"/>
      <c r="D58" s="290"/>
      <c r="E58" s="287"/>
      <c r="F58" s="287"/>
      <c r="G58" s="287"/>
      <c r="H58" s="235">
        <f t="shared" si="1"/>
        <v>0</v>
      </c>
      <c r="I58" s="6"/>
    </row>
    <row r="59" spans="1:9" ht="12.75">
      <c r="A59" s="287"/>
      <c r="B59" s="364"/>
      <c r="C59" s="289"/>
      <c r="D59" s="290"/>
      <c r="E59" s="287"/>
      <c r="F59" s="287"/>
      <c r="G59" s="287"/>
      <c r="H59" s="235">
        <f t="shared" si="1"/>
        <v>0</v>
      </c>
      <c r="I59" s="6"/>
    </row>
    <row r="60" spans="1:9" ht="12.75">
      <c r="A60" s="287"/>
      <c r="B60" s="364"/>
      <c r="C60" s="289"/>
      <c r="D60" s="290"/>
      <c r="E60" s="287"/>
      <c r="F60" s="287"/>
      <c r="G60" s="287"/>
      <c r="H60" s="235">
        <f t="shared" si="1"/>
        <v>0</v>
      </c>
      <c r="I60" s="6"/>
    </row>
    <row r="61" spans="1:9" ht="12.75">
      <c r="A61" s="287"/>
      <c r="B61" s="364"/>
      <c r="C61" s="289"/>
      <c r="D61" s="290"/>
      <c r="E61" s="287"/>
      <c r="F61" s="287"/>
      <c r="G61" s="287"/>
      <c r="H61" s="235">
        <f t="shared" si="1"/>
        <v>0</v>
      </c>
      <c r="I61" s="6"/>
    </row>
    <row r="62" spans="1:9" ht="12.75">
      <c r="A62" s="287"/>
      <c r="B62" s="364"/>
      <c r="C62" s="289"/>
      <c r="D62" s="290"/>
      <c r="E62" s="287"/>
      <c r="F62" s="287"/>
      <c r="G62" s="287"/>
      <c r="H62" s="235">
        <f t="shared" si="1"/>
        <v>0</v>
      </c>
      <c r="I62" s="6"/>
    </row>
    <row r="63" spans="1:9" ht="12.75">
      <c r="A63" s="287"/>
      <c r="B63" s="364"/>
      <c r="C63" s="289"/>
      <c r="D63" s="290"/>
      <c r="E63" s="287"/>
      <c r="F63" s="287"/>
      <c r="G63" s="287"/>
      <c r="H63" s="235">
        <f t="shared" si="1"/>
        <v>0</v>
      </c>
      <c r="I63" s="6"/>
    </row>
    <row r="64" spans="1:9" ht="12.75">
      <c r="A64" s="287"/>
      <c r="B64" s="364"/>
      <c r="C64" s="289"/>
      <c r="D64" s="290"/>
      <c r="E64" s="287"/>
      <c r="F64" s="287"/>
      <c r="G64" s="287"/>
      <c r="H64" s="235">
        <f t="shared" si="1"/>
        <v>0</v>
      </c>
      <c r="I64" s="6"/>
    </row>
    <row r="65" spans="1:9" ht="12.75">
      <c r="A65" s="287"/>
      <c r="B65" s="364"/>
      <c r="C65" s="289"/>
      <c r="D65" s="290"/>
      <c r="E65" s="287"/>
      <c r="F65" s="287"/>
      <c r="G65" s="287"/>
      <c r="H65" s="235">
        <f t="shared" si="1"/>
        <v>0</v>
      </c>
      <c r="I65" s="6"/>
    </row>
    <row r="66" spans="1:9" ht="12.75">
      <c r="A66" s="287"/>
      <c r="B66" s="364"/>
      <c r="C66" s="289"/>
      <c r="D66" s="290"/>
      <c r="E66" s="287"/>
      <c r="F66" s="287"/>
      <c r="G66" s="287"/>
      <c r="H66" s="235">
        <f t="shared" si="1"/>
        <v>0</v>
      </c>
      <c r="I66" s="6"/>
    </row>
    <row r="67" spans="1:9" ht="12.75">
      <c r="A67" s="287"/>
      <c r="B67" s="364"/>
      <c r="C67" s="289"/>
      <c r="D67" s="290"/>
      <c r="E67" s="287"/>
      <c r="F67" s="287"/>
      <c r="G67" s="287"/>
      <c r="H67" s="235">
        <f t="shared" si="1"/>
        <v>0</v>
      </c>
      <c r="I67" s="6"/>
    </row>
    <row r="68" spans="1:9" ht="12.75">
      <c r="A68" s="287"/>
      <c r="B68" s="364"/>
      <c r="C68" s="289"/>
      <c r="D68" s="290"/>
      <c r="E68" s="287"/>
      <c r="F68" s="287"/>
      <c r="G68" s="287"/>
      <c r="H68" s="235">
        <f t="shared" si="1"/>
        <v>0</v>
      </c>
      <c r="I68" s="6"/>
    </row>
    <row r="69" spans="1:9" ht="12.75">
      <c r="A69" s="287"/>
      <c r="B69" s="364"/>
      <c r="C69" s="289"/>
      <c r="D69" s="290"/>
      <c r="E69" s="287"/>
      <c r="F69" s="287"/>
      <c r="G69" s="287"/>
      <c r="H69" s="235">
        <f t="shared" si="1"/>
        <v>0</v>
      </c>
      <c r="I69" s="6"/>
    </row>
    <row r="70" spans="1:9" ht="12.75">
      <c r="A70" s="287"/>
      <c r="B70" s="364"/>
      <c r="C70" s="289"/>
      <c r="D70" s="290"/>
      <c r="E70" s="287"/>
      <c r="F70" s="287"/>
      <c r="G70" s="287"/>
      <c r="H70" s="235">
        <f t="shared" si="1"/>
        <v>0</v>
      </c>
      <c r="I70" s="6"/>
    </row>
    <row r="71" spans="1:9" ht="12.75">
      <c r="A71" s="287"/>
      <c r="B71" s="364"/>
      <c r="C71" s="289"/>
      <c r="D71" s="290"/>
      <c r="E71" s="287"/>
      <c r="F71" s="287"/>
      <c r="G71" s="287"/>
      <c r="H71" s="235">
        <f t="shared" si="1"/>
        <v>0</v>
      </c>
      <c r="I71" s="6"/>
    </row>
    <row r="72" spans="1:9" ht="12.75">
      <c r="A72" s="287"/>
      <c r="B72" s="364"/>
      <c r="C72" s="289"/>
      <c r="D72" s="290"/>
      <c r="E72" s="287"/>
      <c r="F72" s="287"/>
      <c r="G72" s="287"/>
      <c r="H72" s="235">
        <f t="shared" si="1"/>
        <v>0</v>
      </c>
      <c r="I72" s="6"/>
    </row>
    <row r="73" spans="1:9" ht="12.75">
      <c r="A73" s="287"/>
      <c r="B73" s="364"/>
      <c r="C73" s="289"/>
      <c r="D73" s="290"/>
      <c r="E73" s="287"/>
      <c r="F73" s="287"/>
      <c r="G73" s="287"/>
      <c r="H73" s="235">
        <f t="shared" si="1"/>
        <v>0</v>
      </c>
      <c r="I73" s="6"/>
    </row>
    <row r="74" spans="1:9" ht="12.75">
      <c r="A74" s="287"/>
      <c r="B74" s="364"/>
      <c r="C74" s="289"/>
      <c r="D74" s="290"/>
      <c r="E74" s="287"/>
      <c r="F74" s="287"/>
      <c r="G74" s="287"/>
      <c r="H74" s="235">
        <f t="shared" si="1"/>
        <v>0</v>
      </c>
      <c r="I74" s="6"/>
    </row>
    <row r="75" spans="1:9" ht="12.75">
      <c r="A75" s="287"/>
      <c r="B75" s="364"/>
      <c r="C75" s="289"/>
      <c r="D75" s="290"/>
      <c r="E75" s="287"/>
      <c r="F75" s="287"/>
      <c r="G75" s="287"/>
      <c r="H75" s="235">
        <f t="shared" si="1"/>
        <v>0</v>
      </c>
      <c r="I75" s="6"/>
    </row>
    <row r="76" spans="1:9" ht="12.75">
      <c r="A76" s="287"/>
      <c r="B76" s="364"/>
      <c r="C76" s="289"/>
      <c r="D76" s="290"/>
      <c r="E76" s="287"/>
      <c r="F76" s="287"/>
      <c r="G76" s="287"/>
      <c r="H76" s="235">
        <f t="shared" si="1"/>
        <v>0</v>
      </c>
      <c r="I76" s="6"/>
    </row>
    <row r="77" spans="1:9" ht="12.75">
      <c r="A77" s="287"/>
      <c r="B77" s="364"/>
      <c r="C77" s="289"/>
      <c r="D77" s="290"/>
      <c r="E77" s="287"/>
      <c r="F77" s="287"/>
      <c r="G77" s="287"/>
      <c r="H77" s="235">
        <f t="shared" si="1"/>
        <v>0</v>
      </c>
      <c r="I77" s="6"/>
    </row>
    <row r="78" spans="1:9" ht="12.75">
      <c r="A78" s="287"/>
      <c r="B78" s="364"/>
      <c r="C78" s="289"/>
      <c r="D78" s="290"/>
      <c r="E78" s="287"/>
      <c r="F78" s="287"/>
      <c r="G78" s="287"/>
      <c r="H78" s="235">
        <f>((+E78*D78)+(F78*1.5*D78)+(G78*2*D78))</f>
        <v>0</v>
      </c>
      <c r="I78" s="6"/>
    </row>
    <row r="79" spans="1:9" ht="12.75">
      <c r="A79" s="287"/>
      <c r="B79" s="364"/>
      <c r="C79" s="289"/>
      <c r="D79" s="290"/>
      <c r="E79" s="287"/>
      <c r="F79" s="287"/>
      <c r="G79" s="287"/>
      <c r="H79" s="235">
        <f>((+E79*D79)+(F79*1.5*D79)+(G79*2*D79))</f>
        <v>0</v>
      </c>
      <c r="I79" s="6"/>
    </row>
    <row r="80" spans="1:9" ht="12.75">
      <c r="A80" s="287"/>
      <c r="B80" s="364"/>
      <c r="C80" s="289"/>
      <c r="D80" s="290"/>
      <c r="E80" s="287"/>
      <c r="F80" s="287"/>
      <c r="G80" s="287"/>
      <c r="H80" s="235">
        <f t="shared" si="1"/>
        <v>0</v>
      </c>
      <c r="I80" s="6"/>
    </row>
    <row r="81" spans="1:9" ht="12.75">
      <c r="A81" s="287"/>
      <c r="B81" s="364"/>
      <c r="C81" s="289"/>
      <c r="D81" s="290"/>
      <c r="E81" s="287"/>
      <c r="F81" s="287"/>
      <c r="G81" s="287"/>
      <c r="H81" s="235">
        <f t="shared" si="1"/>
        <v>0</v>
      </c>
      <c r="I81" s="6"/>
    </row>
    <row r="82" spans="1:9" ht="12.75">
      <c r="A82" s="287"/>
      <c r="B82" s="364"/>
      <c r="C82" s="289"/>
      <c r="D82" s="290"/>
      <c r="E82" s="287"/>
      <c r="F82" s="287"/>
      <c r="G82" s="287"/>
      <c r="H82" s="235">
        <f t="shared" si="1"/>
        <v>0</v>
      </c>
      <c r="I82" s="6"/>
    </row>
    <row r="83" spans="1:9" ht="12.75">
      <c r="A83" s="287"/>
      <c r="B83" s="364"/>
      <c r="C83" s="289"/>
      <c r="D83" s="290"/>
      <c r="E83" s="287"/>
      <c r="F83" s="287"/>
      <c r="G83" s="287"/>
      <c r="H83" s="235">
        <f t="shared" si="1"/>
        <v>0</v>
      </c>
      <c r="I83" s="6"/>
    </row>
    <row r="84" spans="1:9" ht="12.75">
      <c r="A84" s="287"/>
      <c r="B84" s="364"/>
      <c r="C84" s="289"/>
      <c r="D84" s="290"/>
      <c r="E84" s="287"/>
      <c r="F84" s="287"/>
      <c r="G84" s="287"/>
      <c r="H84" s="235">
        <f t="shared" si="1"/>
        <v>0</v>
      </c>
      <c r="I84" s="6"/>
    </row>
    <row r="85" spans="1:9" ht="12.75">
      <c r="A85" s="287"/>
      <c r="B85" s="364"/>
      <c r="C85" s="289"/>
      <c r="D85" s="290"/>
      <c r="E85" s="287"/>
      <c r="F85" s="287"/>
      <c r="G85" s="287"/>
      <c r="H85" s="235">
        <f t="shared" si="1"/>
        <v>0</v>
      </c>
      <c r="I85" s="6"/>
    </row>
    <row r="86" spans="1:9" s="57" customFormat="1" ht="12.75">
      <c r="A86" s="287"/>
      <c r="B86" s="364"/>
      <c r="C86" s="289"/>
      <c r="D86" s="290"/>
      <c r="E86" s="287"/>
      <c r="F86" s="287"/>
      <c r="G86" s="287"/>
      <c r="H86" s="235">
        <f t="shared" si="1"/>
        <v>0</v>
      </c>
      <c r="I86" s="6"/>
    </row>
    <row r="87" spans="1:12" s="57" customFormat="1" ht="12.75">
      <c r="A87" s="184"/>
      <c r="B87" s="116"/>
      <c r="C87" s="185"/>
      <c r="D87" s="116"/>
      <c r="E87" s="116"/>
      <c r="F87" s="186"/>
      <c r="G87" s="187" t="s">
        <v>17</v>
      </c>
      <c r="H87" s="188">
        <f>SUM(H39:H86)</f>
        <v>0</v>
      </c>
      <c r="I87" s="145"/>
      <c r="J87" s="58"/>
      <c r="K87" s="58"/>
      <c r="L87" s="58"/>
    </row>
    <row r="88" spans="1:12" s="57" customFormat="1" ht="12.75">
      <c r="A88" s="184"/>
      <c r="B88" s="116"/>
      <c r="C88" s="185"/>
      <c r="D88" s="116"/>
      <c r="E88" s="116"/>
      <c r="F88" s="189" t="s">
        <v>69</v>
      </c>
      <c r="G88" s="132">
        <f>+'INSTRUCTIONS (Schedule 4)'!E41</f>
        <v>0.6</v>
      </c>
      <c r="H88" s="128">
        <f>G88*H87</f>
        <v>0</v>
      </c>
      <c r="I88" s="56"/>
      <c r="J88" s="58"/>
      <c r="K88" s="58"/>
      <c r="L88" s="58"/>
    </row>
    <row r="89" spans="1:12" s="57" customFormat="1" ht="12.75">
      <c r="A89" s="184"/>
      <c r="B89" s="116"/>
      <c r="C89" s="185"/>
      <c r="D89" s="116"/>
      <c r="E89" s="116"/>
      <c r="F89" s="190"/>
      <c r="G89" s="150"/>
      <c r="H89" s="191"/>
      <c r="I89" s="56"/>
      <c r="J89" s="58"/>
      <c r="K89" s="58"/>
      <c r="L89" s="58"/>
    </row>
    <row r="90" spans="1:12" s="57" customFormat="1" ht="15.75">
      <c r="A90" s="192"/>
      <c r="B90" s="193"/>
      <c r="C90" s="194"/>
      <c r="D90" s="173"/>
      <c r="E90" s="173"/>
      <c r="F90" s="195"/>
      <c r="G90" s="196" t="s">
        <v>6</v>
      </c>
      <c r="H90" s="197">
        <f>+H87+H88+H89</f>
        <v>0</v>
      </c>
      <c r="I90" s="56"/>
      <c r="J90" s="58"/>
      <c r="K90" s="58"/>
      <c r="L90" s="58"/>
    </row>
    <row r="91" spans="1:9" ht="20.25">
      <c r="A91" s="167"/>
      <c r="B91" s="168"/>
      <c r="C91" s="198"/>
      <c r="D91" s="168"/>
      <c r="E91" s="168"/>
      <c r="F91" s="168"/>
      <c r="G91" s="170" t="s">
        <v>25</v>
      </c>
      <c r="H91" s="171">
        <f>+$H$5</f>
        <v>0</v>
      </c>
      <c r="I91" s="4"/>
    </row>
    <row r="92" spans="1:9" s="60" customFormat="1" ht="15">
      <c r="A92" s="199" t="s">
        <v>85</v>
      </c>
      <c r="B92" s="200"/>
      <c r="C92" s="201"/>
      <c r="D92" s="200"/>
      <c r="E92" s="200"/>
      <c r="F92" s="202"/>
      <c r="G92" s="203"/>
      <c r="H92" s="149"/>
      <c r="I92" s="59"/>
    </row>
    <row r="93" spans="1:9" s="60" customFormat="1" ht="12.75" customHeight="1">
      <c r="A93" s="204" t="s">
        <v>48</v>
      </c>
      <c r="B93" s="173"/>
      <c r="C93" s="205"/>
      <c r="D93" s="173"/>
      <c r="E93" s="173"/>
      <c r="F93" s="173"/>
      <c r="G93" s="173"/>
      <c r="H93" s="206"/>
      <c r="I93" s="59"/>
    </row>
    <row r="94" spans="1:9" s="60" customFormat="1" ht="12.75" customHeight="1">
      <c r="A94" s="207" t="s">
        <v>86</v>
      </c>
      <c r="B94" s="148"/>
      <c r="C94" s="93" t="s">
        <v>43</v>
      </c>
      <c r="D94" s="93" t="s">
        <v>41</v>
      </c>
      <c r="E94" s="148" t="s">
        <v>40</v>
      </c>
      <c r="F94" s="93"/>
      <c r="G94" s="93" t="s">
        <v>4</v>
      </c>
      <c r="H94" s="93" t="s">
        <v>5</v>
      </c>
      <c r="I94" s="59"/>
    </row>
    <row r="95" spans="1:9" s="60" customFormat="1" ht="12.75" customHeight="1">
      <c r="A95" s="208" t="s">
        <v>87</v>
      </c>
      <c r="B95" s="148" t="s">
        <v>2</v>
      </c>
      <c r="C95" s="181" t="s">
        <v>44</v>
      </c>
      <c r="D95" s="93" t="s">
        <v>7</v>
      </c>
      <c r="E95" s="148" t="s">
        <v>53</v>
      </c>
      <c r="F95" s="93" t="s">
        <v>1</v>
      </c>
      <c r="G95" s="93" t="s">
        <v>18</v>
      </c>
      <c r="H95" s="209"/>
      <c r="I95" s="59"/>
    </row>
    <row r="96" spans="1:9" s="60" customFormat="1" ht="12.75" customHeight="1">
      <c r="A96" s="161">
        <f>+'H0036A (ONE-PAGER)(Schedule 4)'!A29:C29</f>
        <v>0</v>
      </c>
      <c r="B96" s="162">
        <f>+'H0036A (ONE-PAGER)(Schedule 4)'!D29</f>
        <v>0</v>
      </c>
      <c r="C96" s="163"/>
      <c r="D96" s="164"/>
      <c r="E96" s="302">
        <f>+'H0036A (ONE-PAGER)(Schedule 4)'!C29</f>
        <v>0</v>
      </c>
      <c r="F96" s="165">
        <f>+'H0036A (ONE-PAGER)(Schedule 4)'!E29</f>
        <v>0</v>
      </c>
      <c r="G96" s="164">
        <f>+'H0036A (ONE-PAGER)(Schedule 4)'!F29</f>
        <v>0</v>
      </c>
      <c r="H96" s="210">
        <f aca="true" t="shared" si="2" ref="H96:H142">+G96*F96</f>
        <v>0</v>
      </c>
      <c r="I96" s="59"/>
    </row>
    <row r="97" spans="1:9" s="60" customFormat="1" ht="12.75" customHeight="1">
      <c r="A97" s="161">
        <f>+'H0036A (ONE-PAGER)(Schedule 4)'!A30:C30</f>
        <v>0</v>
      </c>
      <c r="B97" s="162">
        <f>+'H0036A (ONE-PAGER)(Schedule 4)'!D30</f>
        <v>0</v>
      </c>
      <c r="C97" s="163"/>
      <c r="D97" s="164"/>
      <c r="E97" s="302">
        <f>+'H0036A (ONE-PAGER)(Schedule 4)'!C30</f>
        <v>0</v>
      </c>
      <c r="F97" s="165">
        <f>+'H0036A (ONE-PAGER)(Schedule 4)'!E30</f>
        <v>0</v>
      </c>
      <c r="G97" s="164">
        <f>+'H0036A (ONE-PAGER)(Schedule 4)'!F30</f>
        <v>0</v>
      </c>
      <c r="H97" s="210">
        <f t="shared" si="2"/>
        <v>0</v>
      </c>
      <c r="I97" s="59"/>
    </row>
    <row r="98" spans="1:9" s="60" customFormat="1" ht="12.75" customHeight="1">
      <c r="A98" s="161">
        <f>+'H0036A (ONE-PAGER)(Schedule 4)'!A31:C31</f>
        <v>0</v>
      </c>
      <c r="B98" s="162">
        <f>+'H0036A (ONE-PAGER)(Schedule 4)'!D31</f>
        <v>0</v>
      </c>
      <c r="C98" s="163"/>
      <c r="D98" s="164"/>
      <c r="E98" s="302">
        <f>+'H0036A (ONE-PAGER)(Schedule 4)'!C31</f>
        <v>0</v>
      </c>
      <c r="F98" s="165">
        <f>+'H0036A (ONE-PAGER)(Schedule 4)'!E31</f>
        <v>0</v>
      </c>
      <c r="G98" s="164">
        <f>+'H0036A (ONE-PAGER)(Schedule 4)'!F31</f>
        <v>0</v>
      </c>
      <c r="H98" s="210">
        <f t="shared" si="2"/>
        <v>0</v>
      </c>
      <c r="I98" s="59"/>
    </row>
    <row r="99" spans="1:9" s="60" customFormat="1" ht="12.75" customHeight="1">
      <c r="A99" s="161">
        <f>+'H0036A (ONE-PAGER)(Schedule 4)'!A32:C32</f>
        <v>0</v>
      </c>
      <c r="B99" s="162">
        <f>+'H0036A (ONE-PAGER)(Schedule 4)'!D32</f>
        <v>0</v>
      </c>
      <c r="C99" s="163"/>
      <c r="D99" s="164"/>
      <c r="E99" s="302">
        <f>+'H0036A (ONE-PAGER)(Schedule 4)'!C32</f>
        <v>0</v>
      </c>
      <c r="F99" s="165">
        <f>+'H0036A (ONE-PAGER)(Schedule 4)'!E32</f>
        <v>0</v>
      </c>
      <c r="G99" s="164">
        <f>+'H0036A (ONE-PAGER)(Schedule 4)'!F32</f>
        <v>0</v>
      </c>
      <c r="H99" s="210">
        <f t="shared" si="2"/>
        <v>0</v>
      </c>
      <c r="I99" s="59"/>
    </row>
    <row r="100" spans="1:9" s="60" customFormat="1" ht="12.75" customHeight="1">
      <c r="A100" s="161">
        <f>+'H0036A (ONE-PAGER)(Schedule 4)'!A33:C33</f>
        <v>0</v>
      </c>
      <c r="B100" s="162">
        <f>+'H0036A (ONE-PAGER)(Schedule 4)'!D33</f>
        <v>0</v>
      </c>
      <c r="C100" s="163"/>
      <c r="D100" s="164"/>
      <c r="E100" s="302">
        <f>+'H0036A (ONE-PAGER)(Schedule 4)'!C33</f>
        <v>0</v>
      </c>
      <c r="F100" s="165">
        <f>+'H0036A (ONE-PAGER)(Schedule 4)'!E33</f>
        <v>0</v>
      </c>
      <c r="G100" s="164">
        <f>+'H0036A (ONE-PAGER)(Schedule 4)'!F33</f>
        <v>0</v>
      </c>
      <c r="H100" s="210">
        <f t="shared" si="2"/>
        <v>0</v>
      </c>
      <c r="I100" s="59"/>
    </row>
    <row r="101" spans="1:9" s="60" customFormat="1" ht="12.75" customHeight="1">
      <c r="A101" s="161">
        <f>+'H0036A (ONE-PAGER)(Schedule 4)'!A34:C34</f>
        <v>0</v>
      </c>
      <c r="B101" s="162">
        <f>+'H0036A (ONE-PAGER)(Schedule 4)'!D34</f>
        <v>0</v>
      </c>
      <c r="C101" s="163"/>
      <c r="D101" s="164"/>
      <c r="E101" s="302">
        <f>+'H0036A (ONE-PAGER)(Schedule 4)'!C34</f>
        <v>0</v>
      </c>
      <c r="F101" s="165">
        <f>+'H0036A (ONE-PAGER)(Schedule 4)'!E34</f>
        <v>0</v>
      </c>
      <c r="G101" s="164">
        <f>+'H0036A (ONE-PAGER)(Schedule 4)'!F34</f>
        <v>0</v>
      </c>
      <c r="H101" s="210">
        <f t="shared" si="2"/>
        <v>0</v>
      </c>
      <c r="I101" s="59"/>
    </row>
    <row r="102" spans="1:9" s="60" customFormat="1" ht="12.75" customHeight="1">
      <c r="A102" s="161">
        <f>+'H0036A (ONE-PAGER)(Schedule 4)'!A35:C35</f>
        <v>0</v>
      </c>
      <c r="B102" s="162">
        <f>+'H0036A (ONE-PAGER)(Schedule 4)'!D35</f>
        <v>0</v>
      </c>
      <c r="C102" s="163"/>
      <c r="D102" s="164"/>
      <c r="E102" s="302">
        <f>+'H0036A (ONE-PAGER)(Schedule 4)'!C35</f>
        <v>0</v>
      </c>
      <c r="F102" s="165">
        <f>+'H0036A (ONE-PAGER)(Schedule 4)'!E35</f>
        <v>0</v>
      </c>
      <c r="G102" s="164">
        <f>+'H0036A (ONE-PAGER)(Schedule 4)'!F35</f>
        <v>0</v>
      </c>
      <c r="H102" s="210">
        <f t="shared" si="2"/>
        <v>0</v>
      </c>
      <c r="I102" s="59"/>
    </row>
    <row r="103" spans="1:9" s="60" customFormat="1" ht="12.75" customHeight="1">
      <c r="A103" s="161">
        <f>+'H0036A (ONE-PAGER)(Schedule 4)'!A36:C36</f>
        <v>0</v>
      </c>
      <c r="B103" s="162">
        <f>+'H0036A (ONE-PAGER)(Schedule 4)'!D36</f>
        <v>0</v>
      </c>
      <c r="C103" s="163"/>
      <c r="D103" s="164"/>
      <c r="E103" s="302">
        <f>+'H0036A (ONE-PAGER)(Schedule 4)'!C36</f>
        <v>0</v>
      </c>
      <c r="F103" s="165">
        <f>+'H0036A (ONE-PAGER)(Schedule 4)'!E36</f>
        <v>0</v>
      </c>
      <c r="G103" s="164">
        <f>+'H0036A (ONE-PAGER)(Schedule 4)'!F36</f>
        <v>0</v>
      </c>
      <c r="H103" s="210">
        <f t="shared" si="2"/>
        <v>0</v>
      </c>
      <c r="I103" s="59"/>
    </row>
    <row r="104" spans="1:9" s="60" customFormat="1" ht="12.75" customHeight="1">
      <c r="A104" s="161">
        <f>+'H0036A (ONE-PAGER)(Schedule 4)'!A37:C37</f>
        <v>0</v>
      </c>
      <c r="B104" s="162">
        <f>+'H0036A (ONE-PAGER)(Schedule 4)'!D37</f>
        <v>0</v>
      </c>
      <c r="C104" s="163"/>
      <c r="D104" s="164"/>
      <c r="E104" s="302">
        <f>+'H0036A (ONE-PAGER)(Schedule 4)'!C37</f>
        <v>0</v>
      </c>
      <c r="F104" s="165">
        <f>+'H0036A (ONE-PAGER)(Schedule 4)'!E37</f>
        <v>0</v>
      </c>
      <c r="G104" s="164">
        <f>+'H0036A (ONE-PAGER)(Schedule 4)'!F37</f>
        <v>0</v>
      </c>
      <c r="H104" s="210">
        <f t="shared" si="2"/>
        <v>0</v>
      </c>
      <c r="I104" s="59"/>
    </row>
    <row r="105" spans="1:9" s="60" customFormat="1" ht="12.75" customHeight="1">
      <c r="A105" s="161">
        <f>+'H0036A (ONE-PAGER)(Schedule 4)'!A38:C38</f>
        <v>0</v>
      </c>
      <c r="B105" s="162">
        <f>+'H0036A (ONE-PAGER)(Schedule 4)'!D38</f>
        <v>0</v>
      </c>
      <c r="C105" s="163"/>
      <c r="D105" s="164"/>
      <c r="E105" s="302">
        <f>+'H0036A (ONE-PAGER)(Schedule 4)'!C38</f>
        <v>0</v>
      </c>
      <c r="F105" s="165">
        <f>+'H0036A (ONE-PAGER)(Schedule 4)'!E38</f>
        <v>0</v>
      </c>
      <c r="G105" s="164">
        <f>+'H0036A (ONE-PAGER)(Schedule 4)'!F38</f>
        <v>0</v>
      </c>
      <c r="H105" s="210">
        <f t="shared" si="2"/>
        <v>0</v>
      </c>
      <c r="I105" s="59"/>
    </row>
    <row r="106" spans="1:9" s="60" customFormat="1" ht="12.75" customHeight="1">
      <c r="A106" s="161">
        <f>+'H0036A (ONE-PAGER)(Schedule 4)'!A39:C39</f>
        <v>0</v>
      </c>
      <c r="B106" s="162">
        <f>+'H0036A (ONE-PAGER)(Schedule 4)'!D39</f>
        <v>0</v>
      </c>
      <c r="C106" s="163"/>
      <c r="D106" s="164"/>
      <c r="E106" s="302">
        <f>+'H0036A (ONE-PAGER)(Schedule 4)'!C39</f>
        <v>0</v>
      </c>
      <c r="F106" s="165">
        <f>+'H0036A (ONE-PAGER)(Schedule 4)'!E39</f>
        <v>0</v>
      </c>
      <c r="G106" s="164">
        <f>+'H0036A (ONE-PAGER)(Schedule 4)'!F39</f>
        <v>0</v>
      </c>
      <c r="H106" s="210">
        <f t="shared" si="2"/>
        <v>0</v>
      </c>
      <c r="I106" s="59"/>
    </row>
    <row r="107" spans="1:9" s="60" customFormat="1" ht="12.75" customHeight="1">
      <c r="A107" s="161">
        <f>+'H0036A (ONE-PAGER)(Schedule 4)'!A40:C40</f>
        <v>0</v>
      </c>
      <c r="B107" s="162">
        <f>+'H0036A (ONE-PAGER)(Schedule 4)'!D40</f>
        <v>0</v>
      </c>
      <c r="C107" s="163"/>
      <c r="D107" s="164"/>
      <c r="E107" s="302">
        <f>+'H0036A (ONE-PAGER)(Schedule 4)'!C40</f>
        <v>0</v>
      </c>
      <c r="F107" s="165">
        <f>+'H0036A (ONE-PAGER)(Schedule 4)'!E40</f>
        <v>0</v>
      </c>
      <c r="G107" s="164">
        <f>+'H0036A (ONE-PAGER)(Schedule 4)'!F40</f>
        <v>0</v>
      </c>
      <c r="H107" s="210">
        <f t="shared" si="2"/>
        <v>0</v>
      </c>
      <c r="I107" s="59"/>
    </row>
    <row r="108" spans="1:9" s="60" customFormat="1" ht="12.75" customHeight="1">
      <c r="A108" s="161">
        <f>+'H0036A (ONE-PAGER)(Schedule 4)'!A41:C41</f>
        <v>0</v>
      </c>
      <c r="B108" s="162">
        <f>+'H0036A (ONE-PAGER)(Schedule 4)'!D41</f>
        <v>0</v>
      </c>
      <c r="C108" s="163"/>
      <c r="D108" s="164"/>
      <c r="E108" s="302">
        <f>+'H0036A (ONE-PAGER)(Schedule 4)'!C41</f>
        <v>0</v>
      </c>
      <c r="F108" s="165">
        <f>+'H0036A (ONE-PAGER)(Schedule 4)'!E41</f>
        <v>0</v>
      </c>
      <c r="G108" s="164">
        <f>+'H0036A (ONE-PAGER)(Schedule 4)'!F41</f>
        <v>0</v>
      </c>
      <c r="H108" s="210">
        <f t="shared" si="2"/>
        <v>0</v>
      </c>
      <c r="I108" s="59"/>
    </row>
    <row r="109" spans="1:9" s="60" customFormat="1" ht="12.75" customHeight="1">
      <c r="A109" s="291"/>
      <c r="B109" s="288"/>
      <c r="C109" s="289"/>
      <c r="D109" s="287"/>
      <c r="E109" s="327"/>
      <c r="F109" s="290"/>
      <c r="G109" s="287"/>
      <c r="H109" s="210">
        <f t="shared" si="2"/>
        <v>0</v>
      </c>
      <c r="I109" s="59"/>
    </row>
    <row r="110" spans="1:9" s="60" customFormat="1" ht="12.75" customHeight="1">
      <c r="A110" s="291"/>
      <c r="B110" s="288"/>
      <c r="C110" s="289"/>
      <c r="D110" s="287"/>
      <c r="E110" s="327"/>
      <c r="F110" s="290"/>
      <c r="G110" s="287"/>
      <c r="H110" s="210">
        <f t="shared" si="2"/>
        <v>0</v>
      </c>
      <c r="I110" s="59"/>
    </row>
    <row r="111" spans="1:9" s="60" customFormat="1" ht="12.75" customHeight="1">
      <c r="A111" s="291"/>
      <c r="B111" s="288"/>
      <c r="C111" s="289"/>
      <c r="D111" s="287"/>
      <c r="E111" s="327"/>
      <c r="F111" s="290"/>
      <c r="G111" s="287"/>
      <c r="H111" s="210">
        <f t="shared" si="2"/>
        <v>0</v>
      </c>
      <c r="I111" s="59"/>
    </row>
    <row r="112" spans="1:9" s="60" customFormat="1" ht="12.75" customHeight="1">
      <c r="A112" s="291"/>
      <c r="B112" s="288"/>
      <c r="C112" s="289"/>
      <c r="D112" s="287"/>
      <c r="E112" s="327"/>
      <c r="F112" s="290"/>
      <c r="G112" s="287"/>
      <c r="H112" s="210">
        <f t="shared" si="2"/>
        <v>0</v>
      </c>
      <c r="I112" s="59"/>
    </row>
    <row r="113" spans="1:9" s="60" customFormat="1" ht="12.75" customHeight="1">
      <c r="A113" s="291"/>
      <c r="B113" s="288"/>
      <c r="C113" s="289"/>
      <c r="D113" s="287"/>
      <c r="E113" s="327"/>
      <c r="F113" s="290"/>
      <c r="G113" s="287"/>
      <c r="H113" s="210">
        <f t="shared" si="2"/>
        <v>0</v>
      </c>
      <c r="I113" s="59"/>
    </row>
    <row r="114" spans="1:9" s="60" customFormat="1" ht="12.75" customHeight="1">
      <c r="A114" s="291"/>
      <c r="B114" s="288"/>
      <c r="C114" s="289"/>
      <c r="D114" s="287"/>
      <c r="E114" s="327"/>
      <c r="F114" s="290"/>
      <c r="G114" s="287"/>
      <c r="H114" s="210">
        <f t="shared" si="2"/>
        <v>0</v>
      </c>
      <c r="I114" s="59"/>
    </row>
    <row r="115" spans="1:9" s="60" customFormat="1" ht="12.75" customHeight="1">
      <c r="A115" s="291"/>
      <c r="B115" s="288"/>
      <c r="C115" s="289"/>
      <c r="D115" s="287"/>
      <c r="E115" s="327"/>
      <c r="F115" s="290"/>
      <c r="G115" s="287"/>
      <c r="H115" s="210">
        <f t="shared" si="2"/>
        <v>0</v>
      </c>
      <c r="I115" s="59"/>
    </row>
    <row r="116" spans="1:9" s="60" customFormat="1" ht="12.75" customHeight="1">
      <c r="A116" s="291"/>
      <c r="B116" s="288"/>
      <c r="C116" s="289"/>
      <c r="D116" s="287"/>
      <c r="E116" s="327"/>
      <c r="F116" s="290"/>
      <c r="G116" s="287"/>
      <c r="H116" s="210">
        <f t="shared" si="2"/>
        <v>0</v>
      </c>
      <c r="I116" s="59"/>
    </row>
    <row r="117" spans="1:9" s="60" customFormat="1" ht="12.75" customHeight="1">
      <c r="A117" s="291"/>
      <c r="B117" s="288"/>
      <c r="C117" s="289"/>
      <c r="D117" s="287"/>
      <c r="E117" s="327"/>
      <c r="F117" s="290"/>
      <c r="G117" s="287"/>
      <c r="H117" s="210">
        <f t="shared" si="2"/>
        <v>0</v>
      </c>
      <c r="I117" s="59"/>
    </row>
    <row r="118" spans="1:9" s="60" customFormat="1" ht="12.75" customHeight="1">
      <c r="A118" s="291"/>
      <c r="B118" s="288"/>
      <c r="C118" s="289"/>
      <c r="D118" s="287"/>
      <c r="E118" s="327"/>
      <c r="F118" s="290"/>
      <c r="G118" s="287"/>
      <c r="H118" s="210">
        <f t="shared" si="2"/>
        <v>0</v>
      </c>
      <c r="I118" s="59"/>
    </row>
    <row r="119" spans="1:9" s="60" customFormat="1" ht="12.75" customHeight="1">
      <c r="A119" s="291"/>
      <c r="B119" s="288"/>
      <c r="C119" s="292"/>
      <c r="D119" s="293"/>
      <c r="E119" s="328"/>
      <c r="F119" s="290"/>
      <c r="G119" s="287"/>
      <c r="H119" s="210">
        <f t="shared" si="2"/>
        <v>0</v>
      </c>
      <c r="I119" s="59"/>
    </row>
    <row r="120" spans="1:9" s="60" customFormat="1" ht="12.75" customHeight="1">
      <c r="A120" s="291"/>
      <c r="B120" s="288"/>
      <c r="C120" s="292"/>
      <c r="D120" s="293"/>
      <c r="E120" s="328"/>
      <c r="F120" s="290"/>
      <c r="G120" s="287"/>
      <c r="H120" s="210">
        <f t="shared" si="2"/>
        <v>0</v>
      </c>
      <c r="I120" s="59"/>
    </row>
    <row r="121" spans="1:9" s="60" customFormat="1" ht="12.75" customHeight="1">
      <c r="A121" s="291"/>
      <c r="B121" s="288"/>
      <c r="C121" s="292"/>
      <c r="D121" s="293"/>
      <c r="E121" s="328"/>
      <c r="F121" s="290"/>
      <c r="G121" s="287"/>
      <c r="H121" s="210">
        <f t="shared" si="2"/>
        <v>0</v>
      </c>
      <c r="I121" s="59"/>
    </row>
    <row r="122" spans="1:9" s="60" customFormat="1" ht="12.75" customHeight="1">
      <c r="A122" s="291"/>
      <c r="B122" s="288"/>
      <c r="C122" s="292"/>
      <c r="D122" s="293"/>
      <c r="E122" s="328"/>
      <c r="F122" s="290"/>
      <c r="G122" s="287"/>
      <c r="H122" s="210">
        <f t="shared" si="2"/>
        <v>0</v>
      </c>
      <c r="I122" s="59"/>
    </row>
    <row r="123" spans="1:9" s="60" customFormat="1" ht="12.75" customHeight="1">
      <c r="A123" s="291"/>
      <c r="B123" s="288"/>
      <c r="C123" s="292"/>
      <c r="D123" s="293"/>
      <c r="E123" s="328"/>
      <c r="F123" s="290"/>
      <c r="G123" s="287"/>
      <c r="H123" s="210">
        <f t="shared" si="2"/>
        <v>0</v>
      </c>
      <c r="I123" s="59"/>
    </row>
    <row r="124" spans="1:9" s="60" customFormat="1" ht="12.75" customHeight="1">
      <c r="A124" s="291"/>
      <c r="B124" s="288"/>
      <c r="C124" s="292"/>
      <c r="D124" s="293"/>
      <c r="E124" s="328"/>
      <c r="F124" s="290"/>
      <c r="G124" s="287"/>
      <c r="H124" s="210">
        <f t="shared" si="2"/>
        <v>0</v>
      </c>
      <c r="I124" s="59"/>
    </row>
    <row r="125" spans="1:9" s="60" customFormat="1" ht="12.75" customHeight="1">
      <c r="A125" s="291"/>
      <c r="B125" s="288"/>
      <c r="C125" s="292"/>
      <c r="D125" s="293"/>
      <c r="E125" s="328"/>
      <c r="F125" s="290"/>
      <c r="G125" s="287"/>
      <c r="H125" s="210">
        <f t="shared" si="2"/>
        <v>0</v>
      </c>
      <c r="I125" s="59"/>
    </row>
    <row r="126" spans="1:9" s="60" customFormat="1" ht="12.75" customHeight="1">
      <c r="A126" s="291"/>
      <c r="B126" s="288"/>
      <c r="C126" s="292"/>
      <c r="D126" s="293"/>
      <c r="E126" s="328"/>
      <c r="F126" s="290"/>
      <c r="G126" s="287"/>
      <c r="H126" s="210">
        <f t="shared" si="2"/>
        <v>0</v>
      </c>
      <c r="I126" s="59"/>
    </row>
    <row r="127" spans="1:9" s="60" customFormat="1" ht="12.75" customHeight="1">
      <c r="A127" s="291"/>
      <c r="B127" s="288"/>
      <c r="C127" s="292"/>
      <c r="D127" s="293"/>
      <c r="E127" s="328"/>
      <c r="F127" s="290"/>
      <c r="G127" s="287"/>
      <c r="H127" s="210">
        <f t="shared" si="2"/>
        <v>0</v>
      </c>
      <c r="I127" s="59"/>
    </row>
    <row r="128" spans="1:9" s="60" customFormat="1" ht="12.75" customHeight="1">
      <c r="A128" s="291"/>
      <c r="B128" s="288"/>
      <c r="C128" s="292"/>
      <c r="D128" s="293"/>
      <c r="E128" s="328"/>
      <c r="F128" s="290"/>
      <c r="G128" s="287"/>
      <c r="H128" s="210">
        <f t="shared" si="2"/>
        <v>0</v>
      </c>
      <c r="I128" s="59"/>
    </row>
    <row r="129" spans="1:9" s="60" customFormat="1" ht="12.75" customHeight="1">
      <c r="A129" s="291"/>
      <c r="B129" s="288"/>
      <c r="C129" s="292"/>
      <c r="D129" s="293"/>
      <c r="E129" s="328"/>
      <c r="F129" s="290"/>
      <c r="G129" s="287"/>
      <c r="H129" s="210">
        <f t="shared" si="2"/>
        <v>0</v>
      </c>
      <c r="I129" s="59"/>
    </row>
    <row r="130" spans="1:9" s="60" customFormat="1" ht="12.75" customHeight="1">
      <c r="A130" s="291"/>
      <c r="B130" s="288"/>
      <c r="C130" s="292"/>
      <c r="D130" s="293"/>
      <c r="E130" s="328"/>
      <c r="F130" s="290"/>
      <c r="G130" s="287"/>
      <c r="H130" s="210">
        <f t="shared" si="2"/>
        <v>0</v>
      </c>
      <c r="I130" s="59"/>
    </row>
    <row r="131" spans="1:9" s="60" customFormat="1" ht="12.75" customHeight="1">
      <c r="A131" s="291"/>
      <c r="B131" s="288"/>
      <c r="C131" s="292"/>
      <c r="D131" s="293"/>
      <c r="E131" s="328"/>
      <c r="F131" s="290"/>
      <c r="G131" s="287"/>
      <c r="H131" s="210">
        <f t="shared" si="2"/>
        <v>0</v>
      </c>
      <c r="I131" s="59"/>
    </row>
    <row r="132" spans="1:9" s="60" customFormat="1" ht="12.75" customHeight="1">
      <c r="A132" s="291"/>
      <c r="B132" s="288"/>
      <c r="C132" s="292"/>
      <c r="D132" s="293"/>
      <c r="E132" s="328"/>
      <c r="F132" s="290"/>
      <c r="G132" s="287"/>
      <c r="H132" s="210">
        <f t="shared" si="2"/>
        <v>0</v>
      </c>
      <c r="I132" s="59"/>
    </row>
    <row r="133" spans="1:9" s="60" customFormat="1" ht="12.75" customHeight="1">
      <c r="A133" s="291"/>
      <c r="B133" s="288"/>
      <c r="C133" s="292"/>
      <c r="D133" s="293"/>
      <c r="E133" s="328"/>
      <c r="F133" s="290"/>
      <c r="G133" s="287"/>
      <c r="H133" s="210">
        <f t="shared" si="2"/>
        <v>0</v>
      </c>
      <c r="I133" s="59"/>
    </row>
    <row r="134" spans="1:9" s="60" customFormat="1" ht="12.75" customHeight="1">
      <c r="A134" s="291"/>
      <c r="B134" s="288"/>
      <c r="C134" s="292"/>
      <c r="D134" s="293"/>
      <c r="E134" s="328"/>
      <c r="F134" s="290"/>
      <c r="G134" s="287"/>
      <c r="H134" s="210">
        <f t="shared" si="2"/>
        <v>0</v>
      </c>
      <c r="I134" s="59"/>
    </row>
    <row r="135" spans="1:9" s="60" customFormat="1" ht="12.75" customHeight="1">
      <c r="A135" s="291"/>
      <c r="B135" s="288"/>
      <c r="C135" s="292"/>
      <c r="D135" s="293"/>
      <c r="E135" s="328"/>
      <c r="F135" s="290"/>
      <c r="G135" s="287"/>
      <c r="H135" s="210">
        <f t="shared" si="2"/>
        <v>0</v>
      </c>
      <c r="I135" s="59"/>
    </row>
    <row r="136" spans="1:9" s="60" customFormat="1" ht="12.75" customHeight="1">
      <c r="A136" s="291"/>
      <c r="B136" s="288"/>
      <c r="C136" s="292"/>
      <c r="D136" s="293"/>
      <c r="E136" s="328"/>
      <c r="F136" s="290"/>
      <c r="G136" s="287"/>
      <c r="H136" s="210">
        <f t="shared" si="2"/>
        <v>0</v>
      </c>
      <c r="I136" s="59"/>
    </row>
    <row r="137" spans="1:9" s="60" customFormat="1" ht="12.75" customHeight="1">
      <c r="A137" s="291"/>
      <c r="B137" s="288"/>
      <c r="C137" s="292"/>
      <c r="D137" s="293"/>
      <c r="E137" s="328"/>
      <c r="F137" s="290"/>
      <c r="G137" s="287"/>
      <c r="H137" s="210">
        <f t="shared" si="2"/>
        <v>0</v>
      </c>
      <c r="I137" s="59"/>
    </row>
    <row r="138" spans="1:9" s="60" customFormat="1" ht="12.75" customHeight="1">
      <c r="A138" s="291"/>
      <c r="B138" s="288"/>
      <c r="C138" s="292"/>
      <c r="D138" s="293"/>
      <c r="E138" s="328"/>
      <c r="F138" s="290"/>
      <c r="G138" s="287"/>
      <c r="H138" s="210">
        <f t="shared" si="2"/>
        <v>0</v>
      </c>
      <c r="I138" s="59"/>
    </row>
    <row r="139" spans="1:9" s="60" customFormat="1" ht="12.75" customHeight="1">
      <c r="A139" s="291"/>
      <c r="B139" s="288"/>
      <c r="C139" s="292"/>
      <c r="D139" s="293"/>
      <c r="E139" s="328"/>
      <c r="F139" s="290"/>
      <c r="G139" s="287"/>
      <c r="H139" s="210">
        <f t="shared" si="2"/>
        <v>0</v>
      </c>
      <c r="I139" s="59"/>
    </row>
    <row r="140" spans="1:9" s="60" customFormat="1" ht="12.75" customHeight="1">
      <c r="A140" s="291"/>
      <c r="B140" s="288"/>
      <c r="C140" s="292"/>
      <c r="D140" s="293"/>
      <c r="E140" s="328"/>
      <c r="F140" s="290"/>
      <c r="G140" s="287"/>
      <c r="H140" s="210">
        <f t="shared" si="2"/>
        <v>0</v>
      </c>
      <c r="I140" s="59"/>
    </row>
    <row r="141" spans="1:9" s="60" customFormat="1" ht="12.75" customHeight="1">
      <c r="A141" s="291"/>
      <c r="B141" s="288"/>
      <c r="C141" s="292"/>
      <c r="D141" s="293"/>
      <c r="E141" s="328"/>
      <c r="F141" s="290"/>
      <c r="G141" s="287"/>
      <c r="H141" s="210">
        <f t="shared" si="2"/>
        <v>0</v>
      </c>
      <c r="I141" s="59"/>
    </row>
    <row r="142" spans="1:9" s="60" customFormat="1" ht="12.75" customHeight="1">
      <c r="A142" s="291"/>
      <c r="B142" s="288"/>
      <c r="C142" s="292"/>
      <c r="D142" s="293"/>
      <c r="E142" s="328"/>
      <c r="F142" s="290"/>
      <c r="G142" s="287"/>
      <c r="H142" s="210">
        <f t="shared" si="2"/>
        <v>0</v>
      </c>
      <c r="I142" s="59"/>
    </row>
    <row r="143" spans="1:9" s="60" customFormat="1" ht="12.75" customHeight="1">
      <c r="A143" s="211"/>
      <c r="B143" s="212"/>
      <c r="C143" s="213"/>
      <c r="D143" s="212"/>
      <c r="E143" s="212"/>
      <c r="F143" s="214"/>
      <c r="G143" s="187" t="s">
        <v>17</v>
      </c>
      <c r="H143" s="215">
        <f>SUM(H96:H142)</f>
        <v>0</v>
      </c>
      <c r="I143" s="59"/>
    </row>
    <row r="144" spans="1:9" s="60" customFormat="1" ht="12.75" customHeight="1">
      <c r="A144" s="216"/>
      <c r="B144" s="116"/>
      <c r="C144" s="185"/>
      <c r="D144" s="116"/>
      <c r="E144" s="116"/>
      <c r="F144" s="190" t="s">
        <v>70</v>
      </c>
      <c r="G144" s="132">
        <f>+'INSTRUCTIONS (Schedule 19)'!E43</f>
        <v>0.15</v>
      </c>
      <c r="H144" s="128">
        <f>+H143*G144</f>
        <v>0</v>
      </c>
      <c r="I144" s="59"/>
    </row>
    <row r="145" spans="1:9" s="60" customFormat="1" ht="12.75" customHeight="1">
      <c r="A145" s="216"/>
      <c r="B145" s="116"/>
      <c r="C145" s="185"/>
      <c r="D145" s="116"/>
      <c r="E145" s="116"/>
      <c r="F145" s="190"/>
      <c r="G145" s="150"/>
      <c r="H145" s="191"/>
      <c r="I145" s="59"/>
    </row>
    <row r="146" spans="1:9" s="60" customFormat="1" ht="15" customHeight="1">
      <c r="A146" s="192"/>
      <c r="B146" s="173"/>
      <c r="C146" s="205"/>
      <c r="D146" s="173"/>
      <c r="E146" s="173"/>
      <c r="F146" s="217"/>
      <c r="G146" s="218" t="s">
        <v>88</v>
      </c>
      <c r="H146" s="197">
        <f>+H143+H144+H145</f>
        <v>0</v>
      </c>
      <c r="I146" s="59"/>
    </row>
    <row r="147" spans="1:9" ht="20.25">
      <c r="A147" s="167"/>
      <c r="B147" s="168"/>
      <c r="C147" s="198"/>
      <c r="D147" s="168"/>
      <c r="E147" s="168"/>
      <c r="F147" s="168"/>
      <c r="G147" s="170" t="s">
        <v>25</v>
      </c>
      <c r="H147" s="171">
        <f>+$H$5</f>
        <v>0</v>
      </c>
      <c r="I147" s="4"/>
    </row>
    <row r="148" spans="1:12" s="57" customFormat="1" ht="15">
      <c r="A148" s="219" t="s">
        <v>89</v>
      </c>
      <c r="B148" s="220"/>
      <c r="C148" s="221"/>
      <c r="D148" s="222"/>
      <c r="E148" s="222"/>
      <c r="F148" s="202"/>
      <c r="G148" s="203"/>
      <c r="H148" s="149"/>
      <c r="I148" s="56"/>
      <c r="J148" s="58"/>
      <c r="K148" s="58"/>
      <c r="L148" s="58"/>
    </row>
    <row r="149" spans="1:12" s="57" customFormat="1" ht="12.75">
      <c r="A149" s="223" t="s">
        <v>90</v>
      </c>
      <c r="B149" s="173"/>
      <c r="C149" s="205"/>
      <c r="D149" s="173"/>
      <c r="E149" s="173"/>
      <c r="F149" s="173"/>
      <c r="G149" s="173"/>
      <c r="H149" s="206"/>
      <c r="I149" s="56"/>
      <c r="J149" s="58"/>
      <c r="K149" s="58"/>
      <c r="L149" s="58"/>
    </row>
    <row r="150" spans="1:12" s="57" customFormat="1" ht="12.75">
      <c r="A150" s="350" t="e">
        <f>'INSTRUCTIONS (Schedule 4)'!#REF!</f>
        <v>#REF!</v>
      </c>
      <c r="C150" s="224"/>
      <c r="D150" s="152"/>
      <c r="E150" s="225" t="s">
        <v>62</v>
      </c>
      <c r="F150" s="168"/>
      <c r="G150" s="226"/>
      <c r="H150" s="227"/>
      <c r="I150" s="56"/>
      <c r="J150" s="58"/>
      <c r="K150" s="58"/>
      <c r="L150" s="58"/>
    </row>
    <row r="151" spans="1:12" s="57" customFormat="1" ht="12.75">
      <c r="A151" s="223" t="s">
        <v>103</v>
      </c>
      <c r="B151" s="321"/>
      <c r="C151" s="322"/>
      <c r="D151" s="323"/>
      <c r="E151" s="228" t="str">
        <f>'H0036A (ONE-PAGER)(Schedule 19)'!K4</f>
        <v>        Tax &amp; S&amp;H charges requires invoice as backup</v>
      </c>
      <c r="F151" s="324"/>
      <c r="G151" s="324"/>
      <c r="H151" s="325"/>
      <c r="I151" s="56"/>
      <c r="J151" s="58"/>
      <c r="K151" s="58"/>
      <c r="L151" s="58"/>
    </row>
    <row r="152" spans="1:12" s="57" customFormat="1" ht="15.75">
      <c r="A152" s="93" t="s">
        <v>8</v>
      </c>
      <c r="B152" s="93" t="s">
        <v>41</v>
      </c>
      <c r="C152" s="93"/>
      <c r="D152" s="93" t="s">
        <v>40</v>
      </c>
      <c r="E152" s="93" t="s">
        <v>47</v>
      </c>
      <c r="F152" s="93" t="s">
        <v>3</v>
      </c>
      <c r="G152" s="93" t="s">
        <v>107</v>
      </c>
      <c r="H152" s="93" t="s">
        <v>20</v>
      </c>
      <c r="I152" s="56"/>
      <c r="J152" s="58"/>
      <c r="K152" s="58"/>
      <c r="L152" s="58"/>
    </row>
    <row r="153" spans="1:12" s="57" customFormat="1" ht="12.75">
      <c r="A153" s="182" t="s">
        <v>46</v>
      </c>
      <c r="B153" s="182" t="s">
        <v>105</v>
      </c>
      <c r="C153" s="180"/>
      <c r="D153" s="182" t="s">
        <v>45</v>
      </c>
      <c r="E153" s="182" t="s">
        <v>18</v>
      </c>
      <c r="F153" s="182"/>
      <c r="G153" s="182"/>
      <c r="H153" s="182"/>
      <c r="I153" s="56"/>
      <c r="J153" s="58"/>
      <c r="K153" s="58"/>
      <c r="L153" s="58"/>
    </row>
    <row r="154" spans="1:12" s="57" customFormat="1" ht="12.75">
      <c r="A154" s="229">
        <f>+'H0036A (ONE-PAGER)(Schedule 4)'!I7</f>
        <v>0</v>
      </c>
      <c r="B154" s="330">
        <f>+'H0036A (ONE-PAGER)(Schedule 4)'!J7</f>
        <v>0</v>
      </c>
      <c r="C154" s="230"/>
      <c r="D154" s="231">
        <f>+'H0036A (ONE-PAGER)(Schedule 4)'!K7</f>
        <v>0</v>
      </c>
      <c r="E154" s="164">
        <f>+'H0036A (ONE-PAGER)(Schedule 4)'!L7</f>
        <v>0</v>
      </c>
      <c r="F154" s="232">
        <f>+E154*D154</f>
        <v>0</v>
      </c>
      <c r="G154" s="233">
        <f>+'H0036A (ONE-PAGER)(Schedule 4)'!N7</f>
        <v>0</v>
      </c>
      <c r="H154" s="165">
        <f>+'H0036A (ONE-PAGER)(Schedule 4)'!O7</f>
        <v>0</v>
      </c>
      <c r="I154" s="56"/>
      <c r="J154" s="58" t="s">
        <v>93</v>
      </c>
      <c r="K154" s="58"/>
      <c r="L154" s="58"/>
    </row>
    <row r="155" spans="1:12" s="57" customFormat="1" ht="12.75">
      <c r="A155" s="229">
        <f>+'H0036A (ONE-PAGER)(Schedule 4)'!I8</f>
        <v>0</v>
      </c>
      <c r="B155" s="330">
        <f>+'H0036A (ONE-PAGER)(Schedule 4)'!J8</f>
        <v>0</v>
      </c>
      <c r="C155" s="230"/>
      <c r="D155" s="231">
        <f>+'H0036A (ONE-PAGER)(Schedule 4)'!K8</f>
        <v>0</v>
      </c>
      <c r="E155" s="164">
        <f>+'H0036A (ONE-PAGER)(Schedule 4)'!L8</f>
        <v>0</v>
      </c>
      <c r="F155" s="232">
        <f>+E155*D155</f>
        <v>0</v>
      </c>
      <c r="G155" s="233">
        <f>+'H0036A (ONE-PAGER)(Schedule 4)'!N8</f>
        <v>0</v>
      </c>
      <c r="H155" s="165">
        <f>+'H0036A (ONE-PAGER)(Schedule 4)'!O8</f>
        <v>0</v>
      </c>
      <c r="I155" s="56"/>
      <c r="J155" s="58"/>
      <c r="K155" s="58"/>
      <c r="L155" s="58"/>
    </row>
    <row r="156" spans="1:12" s="57" customFormat="1" ht="12.75">
      <c r="A156" s="229">
        <f>+'H0036A (ONE-PAGER)(Schedule 4)'!I9</f>
        <v>0</v>
      </c>
      <c r="B156" s="330">
        <f>+'H0036A (ONE-PAGER)(Schedule 4)'!J9</f>
        <v>0</v>
      </c>
      <c r="C156" s="230"/>
      <c r="D156" s="231">
        <f>+'H0036A (ONE-PAGER)(Schedule 4)'!K9</f>
        <v>0</v>
      </c>
      <c r="E156" s="164">
        <f>+'H0036A (ONE-PAGER)(Schedule 4)'!L9</f>
        <v>0</v>
      </c>
      <c r="F156" s="232">
        <f aca="true" t="shared" si="3" ref="F156:F173">+E156*D156</f>
        <v>0</v>
      </c>
      <c r="G156" s="233">
        <f>+'H0036A (ONE-PAGER)(Schedule 4)'!N9</f>
        <v>0</v>
      </c>
      <c r="H156" s="165">
        <f>+'H0036A (ONE-PAGER)(Schedule 4)'!O9</f>
        <v>0</v>
      </c>
      <c r="I156" s="56"/>
      <c r="J156" s="58"/>
      <c r="K156" s="58"/>
      <c r="L156" s="58"/>
    </row>
    <row r="157" spans="1:12" s="57" customFormat="1" ht="12.75">
      <c r="A157" s="229">
        <f>+'H0036A (ONE-PAGER)(Schedule 4)'!I10</f>
        <v>0</v>
      </c>
      <c r="B157" s="330">
        <f>+'H0036A (ONE-PAGER)(Schedule 4)'!J10</f>
        <v>0</v>
      </c>
      <c r="C157" s="230"/>
      <c r="D157" s="231">
        <f>+'H0036A (ONE-PAGER)(Schedule 4)'!K10</f>
        <v>0</v>
      </c>
      <c r="E157" s="164">
        <f>+'H0036A (ONE-PAGER)(Schedule 4)'!L10</f>
        <v>0</v>
      </c>
      <c r="F157" s="232">
        <f t="shared" si="3"/>
        <v>0</v>
      </c>
      <c r="G157" s="233">
        <f>+'H0036A (ONE-PAGER)(Schedule 4)'!N10</f>
        <v>0</v>
      </c>
      <c r="H157" s="165">
        <f>+'H0036A (ONE-PAGER)(Schedule 4)'!O10</f>
        <v>0</v>
      </c>
      <c r="I157" s="56"/>
      <c r="J157" s="58"/>
      <c r="K157" s="58"/>
      <c r="L157" s="58"/>
    </row>
    <row r="158" spans="1:12" s="57" customFormat="1" ht="12.75">
      <c r="A158" s="229">
        <f>+'H0036A (ONE-PAGER)(Schedule 4)'!I11</f>
        <v>0</v>
      </c>
      <c r="B158" s="330">
        <f>+'H0036A (ONE-PAGER)(Schedule 4)'!J11</f>
        <v>0</v>
      </c>
      <c r="C158" s="230"/>
      <c r="D158" s="231">
        <f>+'H0036A (ONE-PAGER)(Schedule 4)'!K11</f>
        <v>0</v>
      </c>
      <c r="E158" s="164">
        <f>+'H0036A (ONE-PAGER)(Schedule 4)'!L11</f>
        <v>0</v>
      </c>
      <c r="F158" s="232">
        <f t="shared" si="3"/>
        <v>0</v>
      </c>
      <c r="G158" s="233">
        <f>+'H0036A (ONE-PAGER)(Schedule 4)'!N11</f>
        <v>0</v>
      </c>
      <c r="H158" s="165">
        <f>+'H0036A (ONE-PAGER)(Schedule 4)'!O11</f>
        <v>0</v>
      </c>
      <c r="I158" s="56"/>
      <c r="J158" s="58"/>
      <c r="K158" s="58"/>
      <c r="L158" s="58"/>
    </row>
    <row r="159" spans="1:12" s="57" customFormat="1" ht="12.75">
      <c r="A159" s="229">
        <f>+'H0036A (ONE-PAGER)(Schedule 4)'!I12</f>
        <v>0</v>
      </c>
      <c r="B159" s="330">
        <f>+'H0036A (ONE-PAGER)(Schedule 4)'!J12</f>
        <v>0</v>
      </c>
      <c r="C159" s="230"/>
      <c r="D159" s="231">
        <f>+'H0036A (ONE-PAGER)(Schedule 4)'!K12</f>
        <v>0</v>
      </c>
      <c r="E159" s="164">
        <f>+'H0036A (ONE-PAGER)(Schedule 4)'!L12</f>
        <v>0</v>
      </c>
      <c r="F159" s="232">
        <f t="shared" si="3"/>
        <v>0</v>
      </c>
      <c r="G159" s="233">
        <f>+'H0036A (ONE-PAGER)(Schedule 4)'!N12</f>
        <v>0</v>
      </c>
      <c r="H159" s="165">
        <f>+'H0036A (ONE-PAGER)(Schedule 4)'!O12</f>
        <v>0</v>
      </c>
      <c r="I159" s="56"/>
      <c r="J159" s="58"/>
      <c r="K159" s="58"/>
      <c r="L159" s="58"/>
    </row>
    <row r="160" spans="1:12" s="57" customFormat="1" ht="12.75">
      <c r="A160" s="229">
        <f>+'H0036A (ONE-PAGER)(Schedule 4)'!I13</f>
        <v>0</v>
      </c>
      <c r="B160" s="330">
        <f>+'H0036A (ONE-PAGER)(Schedule 4)'!J13</f>
        <v>0</v>
      </c>
      <c r="C160" s="230"/>
      <c r="D160" s="231">
        <f>+'H0036A (ONE-PAGER)(Schedule 4)'!K13</f>
        <v>0</v>
      </c>
      <c r="E160" s="164">
        <f>+'H0036A (ONE-PAGER)(Schedule 4)'!L13</f>
        <v>0</v>
      </c>
      <c r="F160" s="232">
        <f>+E160*D160</f>
        <v>0</v>
      </c>
      <c r="G160" s="233">
        <f>+'H0036A (ONE-PAGER)(Schedule 4)'!N13</f>
        <v>0</v>
      </c>
      <c r="H160" s="165">
        <f>+'H0036A (ONE-PAGER)(Schedule 4)'!O13</f>
        <v>0</v>
      </c>
      <c r="I160" s="56"/>
      <c r="J160" s="58"/>
      <c r="K160" s="58"/>
      <c r="L160" s="58"/>
    </row>
    <row r="161" spans="1:12" s="57" customFormat="1" ht="12.75">
      <c r="A161" s="229">
        <f>+'H0036A (ONE-PAGER)(Schedule 4)'!I14</f>
        <v>0</v>
      </c>
      <c r="B161" s="330">
        <f>+'H0036A (ONE-PAGER)(Schedule 4)'!J14</f>
        <v>0</v>
      </c>
      <c r="C161" s="230"/>
      <c r="D161" s="231">
        <f>+'H0036A (ONE-PAGER)(Schedule 4)'!K14</f>
        <v>0</v>
      </c>
      <c r="E161" s="164">
        <f>+'H0036A (ONE-PAGER)(Schedule 4)'!L14</f>
        <v>0</v>
      </c>
      <c r="F161" s="232">
        <f>+E161*D161</f>
        <v>0</v>
      </c>
      <c r="G161" s="233">
        <f>+'H0036A (ONE-PAGER)(Schedule 4)'!N14</f>
        <v>0</v>
      </c>
      <c r="H161" s="165">
        <f>+'H0036A (ONE-PAGER)(Schedule 4)'!O14</f>
        <v>0</v>
      </c>
      <c r="I161" s="56"/>
      <c r="J161" s="58"/>
      <c r="K161" s="58"/>
      <c r="L161" s="58"/>
    </row>
    <row r="162" spans="1:12" s="57" customFormat="1" ht="12.75">
      <c r="A162" s="229">
        <f>+'H0036A (ONE-PAGER)(Schedule 4)'!I15</f>
        <v>0</v>
      </c>
      <c r="B162" s="330">
        <f>+'H0036A (ONE-PAGER)(Schedule 4)'!J15</f>
        <v>0</v>
      </c>
      <c r="C162" s="230"/>
      <c r="D162" s="231">
        <f>+'H0036A (ONE-PAGER)(Schedule 4)'!K15</f>
        <v>0</v>
      </c>
      <c r="E162" s="164">
        <f>+'H0036A (ONE-PAGER)(Schedule 4)'!L15</f>
        <v>0</v>
      </c>
      <c r="F162" s="232">
        <f t="shared" si="3"/>
        <v>0</v>
      </c>
      <c r="G162" s="233">
        <f>+'H0036A (ONE-PAGER)(Schedule 4)'!N15</f>
        <v>0</v>
      </c>
      <c r="H162" s="165">
        <f>+'H0036A (ONE-PAGER)(Schedule 4)'!O15</f>
        <v>0</v>
      </c>
      <c r="I162" s="56"/>
      <c r="J162" s="58"/>
      <c r="K162" s="58"/>
      <c r="L162" s="58"/>
    </row>
    <row r="163" spans="1:12" s="57" customFormat="1" ht="12.75">
      <c r="A163" s="229">
        <f>+'H0036A (ONE-PAGER)(Schedule 4)'!I16</f>
        <v>0</v>
      </c>
      <c r="B163" s="330">
        <f>+'H0036A (ONE-PAGER)(Schedule 4)'!J16</f>
        <v>0</v>
      </c>
      <c r="C163" s="230"/>
      <c r="D163" s="231">
        <f>+'H0036A (ONE-PAGER)(Schedule 4)'!K16</f>
        <v>0</v>
      </c>
      <c r="E163" s="164">
        <f>+'H0036A (ONE-PAGER)(Schedule 4)'!L16</f>
        <v>0</v>
      </c>
      <c r="F163" s="232">
        <f t="shared" si="3"/>
        <v>0</v>
      </c>
      <c r="G163" s="233">
        <f>+'H0036A (ONE-PAGER)(Schedule 4)'!N16</f>
        <v>0</v>
      </c>
      <c r="H163" s="165">
        <f>+'H0036A (ONE-PAGER)(Schedule 4)'!O16</f>
        <v>0</v>
      </c>
      <c r="I163" s="56"/>
      <c r="J163" s="58"/>
      <c r="K163" s="58"/>
      <c r="L163" s="58"/>
    </row>
    <row r="164" spans="1:12" s="57" customFormat="1" ht="12.75">
      <c r="A164" s="229">
        <f>+'H0036A (ONE-PAGER)(Schedule 4)'!I17</f>
        <v>0</v>
      </c>
      <c r="B164" s="330">
        <f>+'H0036A (ONE-PAGER)(Schedule 4)'!J17</f>
        <v>0</v>
      </c>
      <c r="C164" s="230"/>
      <c r="D164" s="231">
        <f>+'H0036A (ONE-PAGER)(Schedule 4)'!K17</f>
        <v>0</v>
      </c>
      <c r="E164" s="164">
        <f>+'H0036A (ONE-PAGER)(Schedule 4)'!L17</f>
        <v>0</v>
      </c>
      <c r="F164" s="232">
        <f t="shared" si="3"/>
        <v>0</v>
      </c>
      <c r="G164" s="233">
        <f>+'H0036A (ONE-PAGER)(Schedule 4)'!N17</f>
        <v>0</v>
      </c>
      <c r="H164" s="165">
        <f>+'H0036A (ONE-PAGER)(Schedule 4)'!O17</f>
        <v>0</v>
      </c>
      <c r="I164" s="56"/>
      <c r="J164" s="58"/>
      <c r="K164" s="58"/>
      <c r="L164" s="58"/>
    </row>
    <row r="165" spans="1:12" s="57" customFormat="1" ht="12.75">
      <c r="A165" s="229">
        <f>+'H0036A (ONE-PAGER)(Schedule 4)'!I18</f>
        <v>0</v>
      </c>
      <c r="B165" s="330">
        <f>+'H0036A (ONE-PAGER)(Schedule 4)'!J18</f>
        <v>0</v>
      </c>
      <c r="C165" s="230"/>
      <c r="D165" s="231">
        <f>+'H0036A (ONE-PAGER)(Schedule 4)'!K18</f>
        <v>0</v>
      </c>
      <c r="E165" s="164">
        <f>+'H0036A (ONE-PAGER)(Schedule 4)'!L18</f>
        <v>0</v>
      </c>
      <c r="F165" s="232">
        <f t="shared" si="3"/>
        <v>0</v>
      </c>
      <c r="G165" s="233">
        <f>+'H0036A (ONE-PAGER)(Schedule 4)'!N18</f>
        <v>0</v>
      </c>
      <c r="H165" s="165">
        <f>+'H0036A (ONE-PAGER)(Schedule 4)'!O18</f>
        <v>0</v>
      </c>
      <c r="I165" s="56"/>
      <c r="J165" s="58"/>
      <c r="K165" s="58"/>
      <c r="L165" s="58"/>
    </row>
    <row r="166" spans="1:12" s="57" customFormat="1" ht="12.75">
      <c r="A166" s="229">
        <f>+'H0036A (ONE-PAGER)(Schedule 4)'!I19</f>
        <v>0</v>
      </c>
      <c r="B166" s="330">
        <f>+'H0036A (ONE-PAGER)(Schedule 4)'!J19</f>
        <v>0</v>
      </c>
      <c r="C166" s="230"/>
      <c r="D166" s="231">
        <f>+'H0036A (ONE-PAGER)(Schedule 4)'!K19</f>
        <v>0</v>
      </c>
      <c r="E166" s="164">
        <f>+'H0036A (ONE-PAGER)(Schedule 4)'!L19</f>
        <v>0</v>
      </c>
      <c r="F166" s="232">
        <f t="shared" si="3"/>
        <v>0</v>
      </c>
      <c r="G166" s="233">
        <f>+'H0036A (ONE-PAGER)(Schedule 4)'!N19</f>
        <v>0</v>
      </c>
      <c r="H166" s="165">
        <f>+'H0036A (ONE-PAGER)(Schedule 4)'!O19</f>
        <v>0</v>
      </c>
      <c r="I166" s="56"/>
      <c r="J166" s="58"/>
      <c r="K166" s="58"/>
      <c r="L166" s="58"/>
    </row>
    <row r="167" spans="1:12" s="57" customFormat="1" ht="12.75">
      <c r="A167" s="229">
        <f>+'H0036A (ONE-PAGER)(Schedule 4)'!I20</f>
        <v>0</v>
      </c>
      <c r="B167" s="330">
        <f>+'H0036A (ONE-PAGER)(Schedule 4)'!J20</f>
        <v>0</v>
      </c>
      <c r="C167" s="230"/>
      <c r="D167" s="231">
        <f>+'H0036A (ONE-PAGER)(Schedule 4)'!K20</f>
        <v>0</v>
      </c>
      <c r="E167" s="164">
        <f>+'H0036A (ONE-PAGER)(Schedule 4)'!L20</f>
        <v>0</v>
      </c>
      <c r="F167" s="232">
        <f t="shared" si="3"/>
        <v>0</v>
      </c>
      <c r="G167" s="233">
        <f>+'H0036A (ONE-PAGER)(Schedule 4)'!N20</f>
        <v>0</v>
      </c>
      <c r="H167" s="165">
        <f>+'H0036A (ONE-PAGER)(Schedule 4)'!O20</f>
        <v>0</v>
      </c>
      <c r="I167" s="56"/>
      <c r="J167" s="58"/>
      <c r="K167" s="58"/>
      <c r="L167" s="58"/>
    </row>
    <row r="168" spans="1:12" s="57" customFormat="1" ht="12.75">
      <c r="A168" s="229">
        <f>+'H0036A (ONE-PAGER)(Schedule 4)'!I21</f>
        <v>0</v>
      </c>
      <c r="B168" s="330">
        <f>+'H0036A (ONE-PAGER)(Schedule 4)'!J21</f>
        <v>0</v>
      </c>
      <c r="C168" s="230"/>
      <c r="D168" s="231">
        <f>+'H0036A (ONE-PAGER)(Schedule 4)'!K21</f>
        <v>0</v>
      </c>
      <c r="E168" s="164">
        <f>+'H0036A (ONE-PAGER)(Schedule 4)'!L21</f>
        <v>0</v>
      </c>
      <c r="F168" s="232">
        <f t="shared" si="3"/>
        <v>0</v>
      </c>
      <c r="G168" s="233">
        <f>+'H0036A (ONE-PAGER)(Schedule 4)'!N21</f>
        <v>0</v>
      </c>
      <c r="H168" s="165">
        <f>+'H0036A (ONE-PAGER)(Schedule 4)'!O21</f>
        <v>0</v>
      </c>
      <c r="I168" s="56"/>
      <c r="J168" s="58"/>
      <c r="K168" s="58"/>
      <c r="L168" s="58"/>
    </row>
    <row r="169" spans="1:12" s="57" customFormat="1" ht="12.75">
      <c r="A169" s="229">
        <f>+'H0036A (ONE-PAGER)(Schedule 4)'!I22</f>
        <v>0</v>
      </c>
      <c r="B169" s="330">
        <f>+'H0036A (ONE-PAGER)(Schedule 4)'!J22</f>
        <v>0</v>
      </c>
      <c r="C169" s="230"/>
      <c r="D169" s="231">
        <f>+'H0036A (ONE-PAGER)(Schedule 4)'!K22</f>
        <v>0</v>
      </c>
      <c r="E169" s="164">
        <f>+'H0036A (ONE-PAGER)(Schedule 4)'!L22</f>
        <v>0</v>
      </c>
      <c r="F169" s="232">
        <f t="shared" si="3"/>
        <v>0</v>
      </c>
      <c r="G169" s="233">
        <f>+'H0036A (ONE-PAGER)(Schedule 4)'!N22</f>
        <v>0</v>
      </c>
      <c r="H169" s="165">
        <f>+'H0036A (ONE-PAGER)(Schedule 4)'!O22</f>
        <v>0</v>
      </c>
      <c r="I169" s="56"/>
      <c r="J169" s="58"/>
      <c r="K169" s="58"/>
      <c r="L169" s="58"/>
    </row>
    <row r="170" spans="1:12" s="57" customFormat="1" ht="12.75">
      <c r="A170" s="229">
        <f>+'H0036A (ONE-PAGER)(Schedule 4)'!I23</f>
        <v>0</v>
      </c>
      <c r="B170" s="330">
        <f>+'H0036A (ONE-PAGER)(Schedule 4)'!J23</f>
        <v>0</v>
      </c>
      <c r="C170" s="230"/>
      <c r="D170" s="231">
        <f>+'H0036A (ONE-PAGER)(Schedule 4)'!K23</f>
        <v>0</v>
      </c>
      <c r="E170" s="164">
        <f>+'H0036A (ONE-PAGER)(Schedule 4)'!L23</f>
        <v>0</v>
      </c>
      <c r="F170" s="232">
        <f t="shared" si="3"/>
        <v>0</v>
      </c>
      <c r="G170" s="233">
        <f>+'H0036A (ONE-PAGER)(Schedule 4)'!N23</f>
        <v>0</v>
      </c>
      <c r="H170" s="165">
        <f>+'H0036A (ONE-PAGER)(Schedule 4)'!O23</f>
        <v>0</v>
      </c>
      <c r="I170" s="56"/>
      <c r="J170" s="58"/>
      <c r="K170" s="58"/>
      <c r="L170" s="58"/>
    </row>
    <row r="171" spans="1:12" s="57" customFormat="1" ht="12.75">
      <c r="A171" s="229">
        <f>+'H0036A (ONE-PAGER)(Schedule 4)'!I24</f>
        <v>0</v>
      </c>
      <c r="B171" s="330">
        <f>+'H0036A (ONE-PAGER)(Schedule 4)'!J24</f>
        <v>0</v>
      </c>
      <c r="C171" s="230"/>
      <c r="D171" s="231">
        <f>+'H0036A (ONE-PAGER)(Schedule 4)'!K24</f>
        <v>0</v>
      </c>
      <c r="E171" s="164">
        <f>+'H0036A (ONE-PAGER)(Schedule 4)'!L24</f>
        <v>0</v>
      </c>
      <c r="F171" s="232">
        <f t="shared" si="3"/>
        <v>0</v>
      </c>
      <c r="G171" s="233">
        <f>+'H0036A (ONE-PAGER)(Schedule 4)'!N24</f>
        <v>0</v>
      </c>
      <c r="H171" s="165">
        <f>+'H0036A (ONE-PAGER)(Schedule 4)'!O24</f>
        <v>0</v>
      </c>
      <c r="I171" s="56"/>
      <c r="J171" s="58"/>
      <c r="K171" s="58"/>
      <c r="L171" s="58"/>
    </row>
    <row r="172" spans="1:12" s="57" customFormat="1" ht="12.75">
      <c r="A172" s="229">
        <f>+'H0036A (ONE-PAGER)(Schedule 4)'!I25</f>
        <v>0</v>
      </c>
      <c r="B172" s="330">
        <f>+'H0036A (ONE-PAGER)(Schedule 4)'!J25</f>
        <v>0</v>
      </c>
      <c r="C172" s="230"/>
      <c r="D172" s="231">
        <f>+'H0036A (ONE-PAGER)(Schedule 4)'!K25</f>
        <v>0</v>
      </c>
      <c r="E172" s="164">
        <f>+'H0036A (ONE-PAGER)(Schedule 4)'!L25</f>
        <v>0</v>
      </c>
      <c r="F172" s="232">
        <f t="shared" si="3"/>
        <v>0</v>
      </c>
      <c r="G172" s="233">
        <f>+'H0036A (ONE-PAGER)(Schedule 4)'!N25</f>
        <v>0</v>
      </c>
      <c r="H172" s="165">
        <f>+'H0036A (ONE-PAGER)(Schedule 4)'!O25</f>
        <v>0</v>
      </c>
      <c r="I172" s="56"/>
      <c r="J172" s="58"/>
      <c r="K172" s="155"/>
      <c r="L172" s="58"/>
    </row>
    <row r="173" spans="1:12" s="57" customFormat="1" ht="12.75">
      <c r="A173" s="293"/>
      <c r="B173" s="331"/>
      <c r="C173" s="292"/>
      <c r="D173" s="294"/>
      <c r="E173" s="287"/>
      <c r="F173" s="9">
        <f t="shared" si="3"/>
        <v>0</v>
      </c>
      <c r="G173" s="295"/>
      <c r="H173" s="165">
        <v>0</v>
      </c>
      <c r="I173" s="56"/>
      <c r="J173" s="58" t="s">
        <v>94</v>
      </c>
      <c r="K173" s="58"/>
      <c r="L173" s="58"/>
    </row>
    <row r="174" spans="1:12" s="57" customFormat="1" ht="12.75">
      <c r="A174" s="293"/>
      <c r="B174" s="331"/>
      <c r="C174" s="292"/>
      <c r="D174" s="294"/>
      <c r="E174" s="287"/>
      <c r="F174" s="9">
        <f>+E174*D174</f>
        <v>0</v>
      </c>
      <c r="G174" s="295"/>
      <c r="H174" s="165">
        <v>0</v>
      </c>
      <c r="I174" s="56"/>
      <c r="J174" s="58"/>
      <c r="K174" s="58"/>
      <c r="L174" s="58"/>
    </row>
    <row r="175" spans="1:12" s="57" customFormat="1" ht="12.75">
      <c r="A175" s="293"/>
      <c r="B175" s="331"/>
      <c r="C175" s="292"/>
      <c r="D175" s="294"/>
      <c r="E175" s="287"/>
      <c r="F175" s="9">
        <f>+E175*D175</f>
        <v>0</v>
      </c>
      <c r="G175" s="295"/>
      <c r="H175" s="165">
        <v>0</v>
      </c>
      <c r="I175" s="56"/>
      <c r="J175" s="58"/>
      <c r="K175" s="58"/>
      <c r="L175" s="58"/>
    </row>
    <row r="176" spans="1:12" s="57" customFormat="1" ht="12.75">
      <c r="A176" s="293"/>
      <c r="B176" s="331"/>
      <c r="C176" s="292"/>
      <c r="D176" s="294"/>
      <c r="E176" s="287"/>
      <c r="F176" s="9">
        <f>+E176*D176</f>
        <v>0</v>
      </c>
      <c r="G176" s="295"/>
      <c r="H176" s="165">
        <v>0</v>
      </c>
      <c r="I176" s="56"/>
      <c r="J176" s="58"/>
      <c r="K176" s="58"/>
      <c r="L176" s="58"/>
    </row>
    <row r="177" spans="1:12" s="57" customFormat="1" ht="12.75">
      <c r="A177" s="293"/>
      <c r="B177" s="331"/>
      <c r="C177" s="292"/>
      <c r="D177" s="294"/>
      <c r="E177" s="287"/>
      <c r="F177" s="9">
        <f>+E177*D177</f>
        <v>0</v>
      </c>
      <c r="G177" s="295"/>
      <c r="H177" s="165">
        <v>0</v>
      </c>
      <c r="I177" s="56"/>
      <c r="J177" s="58"/>
      <c r="K177" s="58"/>
      <c r="L177" s="58"/>
    </row>
    <row r="178" spans="1:12" s="57" customFormat="1" ht="12.75">
      <c r="A178" s="293"/>
      <c r="B178" s="331"/>
      <c r="C178" s="292"/>
      <c r="D178" s="294"/>
      <c r="E178" s="287"/>
      <c r="F178" s="9">
        <f>+E178*D178</f>
        <v>0</v>
      </c>
      <c r="G178" s="295"/>
      <c r="H178" s="165">
        <v>0</v>
      </c>
      <c r="I178" s="56"/>
      <c r="J178" s="58"/>
      <c r="K178" s="58"/>
      <c r="L178" s="58"/>
    </row>
    <row r="179" spans="1:12" s="57" customFormat="1" ht="12.75">
      <c r="A179" s="293"/>
      <c r="B179" s="331"/>
      <c r="C179" s="292"/>
      <c r="D179" s="294"/>
      <c r="E179" s="287"/>
      <c r="F179" s="9">
        <f aca="true" t="shared" si="4" ref="F179:F198">+E179*D179</f>
        <v>0</v>
      </c>
      <c r="G179" s="295"/>
      <c r="H179" s="165">
        <v>0</v>
      </c>
      <c r="I179" s="56"/>
      <c r="J179" s="58"/>
      <c r="K179" s="58"/>
      <c r="L179" s="58"/>
    </row>
    <row r="180" spans="1:12" s="57" customFormat="1" ht="12.75">
      <c r="A180" s="293"/>
      <c r="B180" s="331"/>
      <c r="C180" s="292"/>
      <c r="D180" s="294"/>
      <c r="E180" s="287"/>
      <c r="F180" s="9">
        <f t="shared" si="4"/>
        <v>0</v>
      </c>
      <c r="G180" s="295"/>
      <c r="H180" s="165">
        <v>0</v>
      </c>
      <c r="I180" s="56"/>
      <c r="J180" s="58"/>
      <c r="K180" s="58"/>
      <c r="L180" s="58"/>
    </row>
    <row r="181" spans="1:12" s="57" customFormat="1" ht="12.75">
      <c r="A181" s="293"/>
      <c r="B181" s="331"/>
      <c r="C181" s="292"/>
      <c r="D181" s="294"/>
      <c r="E181" s="287"/>
      <c r="F181" s="9">
        <f t="shared" si="4"/>
        <v>0</v>
      </c>
      <c r="G181" s="295"/>
      <c r="H181" s="165">
        <v>0</v>
      </c>
      <c r="I181" s="56"/>
      <c r="J181" s="58"/>
      <c r="K181" s="58"/>
      <c r="L181" s="58"/>
    </row>
    <row r="182" spans="1:12" s="57" customFormat="1" ht="12.75">
      <c r="A182" s="293"/>
      <c r="B182" s="331"/>
      <c r="C182" s="292"/>
      <c r="D182" s="294"/>
      <c r="E182" s="287"/>
      <c r="F182" s="9">
        <f t="shared" si="4"/>
        <v>0</v>
      </c>
      <c r="G182" s="295"/>
      <c r="H182" s="165">
        <v>0</v>
      </c>
      <c r="I182" s="56"/>
      <c r="J182" s="58"/>
      <c r="K182" s="58"/>
      <c r="L182" s="58"/>
    </row>
    <row r="183" spans="1:12" s="57" customFormat="1" ht="12.75">
      <c r="A183" s="293"/>
      <c r="B183" s="331"/>
      <c r="C183" s="292"/>
      <c r="D183" s="294"/>
      <c r="E183" s="287"/>
      <c r="F183" s="9">
        <f t="shared" si="4"/>
        <v>0</v>
      </c>
      <c r="G183" s="295"/>
      <c r="H183" s="165">
        <v>0</v>
      </c>
      <c r="I183" s="56"/>
      <c r="J183" s="58"/>
      <c r="K183" s="58"/>
      <c r="L183" s="58"/>
    </row>
    <row r="184" spans="1:12" s="57" customFormat="1" ht="12.75">
      <c r="A184" s="293"/>
      <c r="B184" s="331"/>
      <c r="C184" s="292"/>
      <c r="D184" s="294"/>
      <c r="E184" s="287"/>
      <c r="F184" s="9">
        <f t="shared" si="4"/>
        <v>0</v>
      </c>
      <c r="G184" s="295"/>
      <c r="H184" s="165">
        <v>0</v>
      </c>
      <c r="I184" s="56"/>
      <c r="J184" s="58"/>
      <c r="K184" s="58"/>
      <c r="L184" s="58"/>
    </row>
    <row r="185" spans="1:12" s="57" customFormat="1" ht="12.75">
      <c r="A185" s="293"/>
      <c r="B185" s="331"/>
      <c r="C185" s="292"/>
      <c r="D185" s="294"/>
      <c r="E185" s="287"/>
      <c r="F185" s="9">
        <f t="shared" si="4"/>
        <v>0</v>
      </c>
      <c r="G185" s="295"/>
      <c r="H185" s="165">
        <v>0</v>
      </c>
      <c r="I185" s="56"/>
      <c r="J185" s="58"/>
      <c r="K185" s="58"/>
      <c r="L185" s="58"/>
    </row>
    <row r="186" spans="1:12" s="57" customFormat="1" ht="12.75">
      <c r="A186" s="293"/>
      <c r="B186" s="331"/>
      <c r="C186" s="292"/>
      <c r="D186" s="294"/>
      <c r="E186" s="287"/>
      <c r="F186" s="9">
        <f t="shared" si="4"/>
        <v>0</v>
      </c>
      <c r="G186" s="295"/>
      <c r="H186" s="165">
        <v>0</v>
      </c>
      <c r="I186" s="56"/>
      <c r="J186" s="58"/>
      <c r="K186" s="58"/>
      <c r="L186" s="58"/>
    </row>
    <row r="187" spans="1:12" s="57" customFormat="1" ht="12.75">
      <c r="A187" s="293"/>
      <c r="B187" s="331"/>
      <c r="C187" s="292"/>
      <c r="D187" s="294"/>
      <c r="E187" s="287"/>
      <c r="F187" s="9">
        <f t="shared" si="4"/>
        <v>0</v>
      </c>
      <c r="G187" s="295"/>
      <c r="H187" s="165">
        <v>0</v>
      </c>
      <c r="I187" s="56"/>
      <c r="J187" s="58"/>
      <c r="K187" s="58"/>
      <c r="L187" s="58"/>
    </row>
    <row r="188" spans="1:12" s="57" customFormat="1" ht="12.75">
      <c r="A188" s="293"/>
      <c r="B188" s="331"/>
      <c r="C188" s="292"/>
      <c r="D188" s="294"/>
      <c r="E188" s="287"/>
      <c r="F188" s="9">
        <f t="shared" si="4"/>
        <v>0</v>
      </c>
      <c r="G188" s="295"/>
      <c r="H188" s="165">
        <v>0</v>
      </c>
      <c r="I188" s="56"/>
      <c r="J188" s="58"/>
      <c r="K188" s="58"/>
      <c r="L188" s="58"/>
    </row>
    <row r="189" spans="1:12" s="57" customFormat="1" ht="12.75">
      <c r="A189" s="293"/>
      <c r="B189" s="331"/>
      <c r="C189" s="292"/>
      <c r="D189" s="294"/>
      <c r="E189" s="287"/>
      <c r="F189" s="9">
        <f t="shared" si="4"/>
        <v>0</v>
      </c>
      <c r="G189" s="295"/>
      <c r="H189" s="165">
        <v>0</v>
      </c>
      <c r="I189" s="56"/>
      <c r="J189" s="58"/>
      <c r="K189" s="58"/>
      <c r="L189" s="58"/>
    </row>
    <row r="190" spans="1:12" s="57" customFormat="1" ht="12.75">
      <c r="A190" s="293"/>
      <c r="B190" s="331"/>
      <c r="C190" s="292"/>
      <c r="D190" s="294"/>
      <c r="E190" s="287"/>
      <c r="F190" s="9">
        <f t="shared" si="4"/>
        <v>0</v>
      </c>
      <c r="G190" s="295"/>
      <c r="H190" s="165">
        <v>0</v>
      </c>
      <c r="I190" s="56"/>
      <c r="J190" s="58"/>
      <c r="K190" s="58"/>
      <c r="L190" s="58"/>
    </row>
    <row r="191" spans="1:12" s="57" customFormat="1" ht="12.75">
      <c r="A191" s="293"/>
      <c r="B191" s="331"/>
      <c r="C191" s="292"/>
      <c r="D191" s="294"/>
      <c r="E191" s="287"/>
      <c r="F191" s="9">
        <f t="shared" si="4"/>
        <v>0</v>
      </c>
      <c r="G191" s="295"/>
      <c r="H191" s="165">
        <v>0</v>
      </c>
      <c r="I191" s="56"/>
      <c r="J191" s="58"/>
      <c r="K191" s="58"/>
      <c r="L191" s="58"/>
    </row>
    <row r="192" spans="1:12" s="57" customFormat="1" ht="12.75">
      <c r="A192" s="293"/>
      <c r="B192" s="331"/>
      <c r="C192" s="292"/>
      <c r="D192" s="294"/>
      <c r="E192" s="287"/>
      <c r="F192" s="9">
        <f t="shared" si="4"/>
        <v>0</v>
      </c>
      <c r="G192" s="295"/>
      <c r="H192" s="165">
        <v>0</v>
      </c>
      <c r="I192" s="56"/>
      <c r="J192" s="58"/>
      <c r="K192" s="58"/>
      <c r="L192" s="58"/>
    </row>
    <row r="193" spans="1:12" s="57" customFormat="1" ht="12.75">
      <c r="A193" s="293"/>
      <c r="B193" s="331"/>
      <c r="C193" s="292"/>
      <c r="D193" s="294"/>
      <c r="E193" s="287"/>
      <c r="F193" s="9">
        <f t="shared" si="4"/>
        <v>0</v>
      </c>
      <c r="G193" s="295"/>
      <c r="H193" s="165">
        <v>0</v>
      </c>
      <c r="I193" s="56"/>
      <c r="J193" s="58"/>
      <c r="K193" s="58"/>
      <c r="L193" s="58"/>
    </row>
    <row r="194" spans="1:12" s="57" customFormat="1" ht="12.75">
      <c r="A194" s="293"/>
      <c r="B194" s="331"/>
      <c r="C194" s="292"/>
      <c r="D194" s="294"/>
      <c r="E194" s="287"/>
      <c r="F194" s="9">
        <f t="shared" si="4"/>
        <v>0</v>
      </c>
      <c r="G194" s="295"/>
      <c r="H194" s="165">
        <v>0</v>
      </c>
      <c r="I194" s="56"/>
      <c r="J194" s="58"/>
      <c r="K194" s="58"/>
      <c r="L194" s="58"/>
    </row>
    <row r="195" spans="1:12" s="57" customFormat="1" ht="12.75">
      <c r="A195" s="293"/>
      <c r="B195" s="331"/>
      <c r="C195" s="292"/>
      <c r="D195" s="294"/>
      <c r="E195" s="287"/>
      <c r="F195" s="9">
        <f t="shared" si="4"/>
        <v>0</v>
      </c>
      <c r="G195" s="295"/>
      <c r="H195" s="165">
        <v>0</v>
      </c>
      <c r="I195" s="56"/>
      <c r="J195" s="58"/>
      <c r="K195" s="58"/>
      <c r="L195" s="58"/>
    </row>
    <row r="196" spans="1:12" s="57" customFormat="1" ht="12.75">
      <c r="A196" s="293"/>
      <c r="B196" s="331"/>
      <c r="C196" s="292"/>
      <c r="D196" s="294"/>
      <c r="E196" s="287"/>
      <c r="F196" s="9">
        <f t="shared" si="4"/>
        <v>0</v>
      </c>
      <c r="G196" s="295"/>
      <c r="H196" s="165">
        <v>0</v>
      </c>
      <c r="I196" s="56"/>
      <c r="J196" s="58"/>
      <c r="K196" s="58"/>
      <c r="L196" s="58"/>
    </row>
    <row r="197" spans="1:12" s="57" customFormat="1" ht="12.75">
      <c r="A197" s="293"/>
      <c r="B197" s="331"/>
      <c r="C197" s="292"/>
      <c r="D197" s="294"/>
      <c r="E197" s="287"/>
      <c r="F197" s="9">
        <f t="shared" si="4"/>
        <v>0</v>
      </c>
      <c r="G197" s="295"/>
      <c r="H197" s="165">
        <v>0</v>
      </c>
      <c r="I197" s="56"/>
      <c r="J197" s="58"/>
      <c r="K197" s="58"/>
      <c r="L197" s="58"/>
    </row>
    <row r="198" spans="1:12" s="57" customFormat="1" ht="12.75">
      <c r="A198" s="293"/>
      <c r="B198" s="331"/>
      <c r="C198" s="292"/>
      <c r="D198" s="294"/>
      <c r="E198" s="287"/>
      <c r="F198" s="9">
        <f t="shared" si="4"/>
        <v>0</v>
      </c>
      <c r="G198" s="295"/>
      <c r="H198" s="165">
        <v>0</v>
      </c>
      <c r="I198" s="56"/>
      <c r="J198" s="58"/>
      <c r="K198" s="58"/>
      <c r="L198" s="58"/>
    </row>
    <row r="199" spans="1:12" s="57" customFormat="1" ht="12.75">
      <c r="A199" s="61"/>
      <c r="B199" s="2"/>
      <c r="C199" s="80"/>
      <c r="D199" s="2"/>
      <c r="E199" s="53" t="s">
        <v>23</v>
      </c>
      <c r="F199" s="81">
        <f>SUM(F154:F198)</f>
        <v>0</v>
      </c>
      <c r="G199" s="81">
        <f>SUM(G154:G198)</f>
        <v>0</v>
      </c>
      <c r="H199" s="238">
        <f>SUM(H154:H198)</f>
        <v>0</v>
      </c>
      <c r="I199" s="56"/>
      <c r="J199" s="58"/>
      <c r="K199" s="58"/>
      <c r="L199" s="58"/>
    </row>
    <row r="200" spans="1:12" s="57" customFormat="1" ht="12.75">
      <c r="A200" s="64"/>
      <c r="B200" s="4"/>
      <c r="C200" s="79"/>
      <c r="D200" s="4"/>
      <c r="E200" s="78" t="s">
        <v>71</v>
      </c>
      <c r="F200" s="133">
        <f>+'INSTRUCTIONS (Schedule 19)'!E42</f>
        <v>0.1</v>
      </c>
      <c r="G200" s="81"/>
      <c r="H200" s="165">
        <f>(F199+G199+H199)*F200</f>
        <v>0</v>
      </c>
      <c r="I200" s="56"/>
      <c r="J200" s="58"/>
      <c r="K200" s="58"/>
      <c r="L200" s="58"/>
    </row>
    <row r="201" spans="1:12" s="57" customFormat="1" ht="3.75" customHeight="1">
      <c r="A201" s="64"/>
      <c r="B201" s="4"/>
      <c r="C201" s="79"/>
      <c r="D201" s="4"/>
      <c r="E201" s="78"/>
      <c r="F201" s="151"/>
      <c r="G201" s="118"/>
      <c r="H201" s="191"/>
      <c r="I201" s="56"/>
      <c r="J201" s="58"/>
      <c r="K201" s="58"/>
      <c r="L201" s="58"/>
    </row>
    <row r="202" spans="1:12" s="57" customFormat="1" ht="15.75">
      <c r="A202" s="67"/>
      <c r="B202" s="68"/>
      <c r="C202" s="91"/>
      <c r="D202" s="68"/>
      <c r="E202" s="97"/>
      <c r="F202" s="97"/>
      <c r="G202" s="92" t="s">
        <v>24</v>
      </c>
      <c r="H202" s="236">
        <f>+F199+G199+H199+H200</f>
        <v>0</v>
      </c>
      <c r="I202" s="56"/>
      <c r="J202" s="58"/>
      <c r="K202" s="58"/>
      <c r="L202" s="58"/>
    </row>
    <row r="203" spans="1:12" s="57" customFormat="1" ht="12.75">
      <c r="A203" s="2"/>
      <c r="B203" s="4"/>
      <c r="C203" s="79"/>
      <c r="D203" s="4"/>
      <c r="H203" s="237"/>
      <c r="I203" s="56"/>
      <c r="J203" s="58"/>
      <c r="K203" s="58"/>
      <c r="L203" s="58"/>
    </row>
    <row r="204" spans="9:12" s="57" customFormat="1" ht="12.75">
      <c r="I204" s="56"/>
      <c r="J204" s="58"/>
      <c r="K204" s="58"/>
      <c r="L204" s="58"/>
    </row>
    <row r="65525" ht="12.75">
      <c r="IV65525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7:H7"/>
    <mergeCell ref="B8:H8"/>
    <mergeCell ref="B9:H9"/>
    <mergeCell ref="B10:D10"/>
    <mergeCell ref="F10:H10"/>
    <mergeCell ref="B11:H11"/>
    <mergeCell ref="B18:H18"/>
    <mergeCell ref="A34:H34"/>
    <mergeCell ref="B12:H12"/>
    <mergeCell ref="B13:H13"/>
    <mergeCell ref="B14:H14"/>
    <mergeCell ref="B15:H15"/>
    <mergeCell ref="B16:H16"/>
    <mergeCell ref="B17:H17"/>
  </mergeCells>
  <printOptions/>
  <pageMargins left="0.8267716535433072" right="0.4724409448818898" top="0.6299212598425197" bottom="0.4330708661417323" header="0.5118110236220472" footer="0.2362204724409449"/>
  <pageSetup horizontalDpi="600" verticalDpi="600" orientation="portrait" r:id="rId2"/>
  <headerFooter alignWithMargins="0">
    <oddFooter>&amp;L&amp;"Arial,Bold"&amp;8H0036A (2020APR23)&amp;C&amp;"Arial,Bold"&amp;8Email to: claims.submissions@gov.bc.ca</oddFooter>
  </headerFooter>
  <rowBreaks count="3" manualBreakCount="3">
    <brk id="34" max="255" man="1"/>
    <brk id="90" max="7" man="1"/>
    <brk id="1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MDAUBNER</dc:creator>
  <cp:keywords/>
  <dc:description/>
  <cp:lastModifiedBy>Allan, Isabel TRAN:EX</cp:lastModifiedBy>
  <cp:lastPrinted>2019-07-18T21:42:17Z</cp:lastPrinted>
  <dcterms:created xsi:type="dcterms:W3CDTF">2002-10-04T17:01:03Z</dcterms:created>
  <dcterms:modified xsi:type="dcterms:W3CDTF">2020-04-23T23:11:55Z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